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汇总表" sheetId="1" r:id="rId1"/>
  </sheets>
  <definedNames>
    <definedName name="_xlnm.Print_Area" localSheetId="0">汇总表!$A$1:$J$23</definedName>
    <definedName name="_xlnm._FilterDatabase" localSheetId="0" hidden="1">汇总表!$A$5:$J$23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<sst xmlns="http://schemas.openxmlformats.org/spreadsheetml/2006/main" count="38" uniqueCount="23">
  <si>
    <t>京东线下公司2025年绿色智能家电以旧换新补贴政策拟拨付表 （第十批次）</t>
  </si>
  <si>
    <t>审核截止日：2025年11月9日</t>
  </si>
  <si>
    <t>单位：元</t>
  </si>
  <si>
    <t>序号</t>
  </si>
  <si>
    <t>销售方名称</t>
  </si>
  <si>
    <t>交易时间段</t>
  </si>
  <si>
    <t>审核通过数量（单）</t>
  </si>
  <si>
    <t>审核通过交易金额</t>
  </si>
  <si>
    <t>审核通过垫付金额</t>
  </si>
  <si>
    <t>应拨付补贴金额</t>
  </si>
  <si>
    <t>累计已拨付金额</t>
  </si>
  <si>
    <t>本次建议拨付补贴金额</t>
  </si>
  <si>
    <t>备注</t>
  </si>
  <si>
    <t>京东五星电器集团重庆星普有限公司涪陵分公司</t>
  </si>
  <si>
    <t>2025年1月8日至2025年1月23日</t>
  </si>
  <si>
    <t>2025年1月24日至2025年11月9日</t>
  </si>
  <si>
    <t>京东五星电器集团重庆星普有限公司永川分公司</t>
  </si>
  <si>
    <t>京东五星电器集团重庆星普有限公司万州分公司</t>
  </si>
  <si>
    <t>京东五星电器集团重庆星普有限公司合川分公司</t>
  </si>
  <si>
    <t>小计</t>
  </si>
  <si>
    <t>重庆京东佳品贸易有限公司</t>
  </si>
  <si>
    <t>重庆京之星电器有限公司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</si>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</sst>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Border="1" applyAlignment="1">
      <alignment horizontal="right" vertical="center"/>
    </xf>
    <xf numFmtId="177" fontId="3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177" fontId="3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43" fontId="3" fillId="0" borderId="2" xfId="0" applyNumberFormat="1" applyFont="1" applyBorder="1" applyAlignment="1">
      <alignment horizontal="right" vertical="center"/>
    </xf>
    <xf numFmtId="43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right" vertical="center"/>
    </xf>
    <xf numFmtId="177" fontId="1" fillId="0" borderId="2" xfId="0" applyNumberFormat="1" applyFont="1" applyFill="1" applyBorder="1" applyAlignment="1">
      <alignment horizontal="right" vertical="center"/>
    </xf>
    <xf numFmtId="177" fontId="1" fillId="0" borderId="3" xfId="0" applyNumberFormat="1" applyFont="1" applyFill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vertical="center"/>
    </xf>
    <xf numFmtId="177" fontId="0" fillId="0" borderId="0" xfId="0" applyNumberFormat="1">
      <alignment vertical="center"/>
    </xf>
    <xf numFmtId="43" fontId="0" fillId="0" borderId="0" xfId="0" applyNumberFormat="1" applyAlignment="1">
      <alignment vertical="center" wrapText="1"/>
    </xf>
    <xf numFmtId="4" fontId="0" fillId="0" borderId="0" xfId="0" applyNumberFormat="1" applyAlignment="1">
      <alignment vertical="center" wrapText="1"/>
    </xf>
    <xf numFmtId="43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31"/>
  <sheetViews>
    <sheetView tabSelected="1" view="pageBreakPreview" zoomScale="85" zoomScaleNormal="100" workbookViewId="0">
      <pane xSplit="1" ySplit="5" topLeftCell="B14" activePane="bottomRight" state="frozen"/>
      <selection/>
      <selection pane="topRight"/>
      <selection pane="bottomLeft"/>
      <selection pane="bottomRight" activeCell="J4" sqref="J4"/>
    </sheetView>
  </sheetViews>
  <sheetFormatPr defaultColWidth="8.725" defaultRowHeight="13.5"/>
  <cols>
    <col min="1" max="1" width="4.725" customWidth="1"/>
    <col min="2" max="2" width="23.1833333333333" style="1" customWidth="1"/>
    <col min="3" max="3" width="28" style="1" customWidth="1"/>
    <col min="4" max="4" width="14" style="1" customWidth="1"/>
    <col min="5" max="6" width="18.3166666666667" style="1" customWidth="1"/>
    <col min="7" max="7" width="17.6333333333333" customWidth="1"/>
    <col min="8" max="8" width="17.725" customWidth="1"/>
    <col min="9" max="9" width="15.6333333333333" customWidth="1"/>
    <col min="10" max="10" width="8.2" customWidth="1"/>
  </cols>
  <sheetData>
    <row r="1" spans="1:10">
      <c r="A1" s="2"/>
    </row>
    <row r="2" ht="36" customHeight="1" spans="1:10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</row>
    <row r="3" ht="19" customHeight="1" spans="1:10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</row>
    <row r="4" ht="12" customHeight="1" spans="1:10">
      <c r="J4" s="2" t="s">
        <v>2</v>
      </c>
    </row>
    <row r="5" ht="74" customHeight="1" spans="1:10">
      <c r="A5" s="5" t="s">
        <v>3</v>
      </c>
      <c r="B5" s="5" t="s">
        <v>4</v>
      </c>
      <c r="C5" s="5" t="s">
        <v>5</v>
      </c>
      <c r="D5" s="6" t="s">
        <v>6</v>
      </c>
      <c r="E5" s="5" t="s">
        <v>7</v>
      </c>
      <c r="F5" s="5" t="s">
        <v>8</v>
      </c>
      <c r="G5" s="5" t="s">
        <v>9</v>
      </c>
      <c r="H5" s="7" t="s">
        <v>10</v>
      </c>
      <c r="I5" s="5" t="s">
        <v>11</v>
      </c>
      <c r="J5" s="8" t="s">
        <v>12</v>
      </c>
    </row>
    <row r="6" ht="27" customHeight="1" spans="1:10">
      <c r="A6" s="9">
        <v>1</v>
      </c>
      <c r="B6" s="5" t="s">
        <v>13</v>
      </c>
      <c r="C6" s="10" t="s">
        <v>14</v>
      </c>
      <c r="D6" s="11">
        <v>221</v>
      </c>
      <c r="E6" s="12">
        <v>1041708.45</v>
      </c>
      <c r="F6" s="12">
        <v>203440.79</v>
      </c>
      <c r="G6" s="13">
        <f>ROUND(F14*0.9,2)</f>
        <v>11673031.59</v>
      </c>
      <c r="H6" s="13">
        <v>10821354.24</v>
      </c>
      <c r="I6" s="13">
        <f>G6-H6</f>
        <v>851677.35</v>
      </c>
      <c r="J6" s="14"/>
    </row>
    <row r="7" ht="27" customHeight="1" spans="1:10">
      <c r="A7" s="15"/>
      <c r="B7" s="5"/>
      <c r="C7" s="10" t="s">
        <v>15</v>
      </c>
      <c r="D7" s="11">
        <v>2293</v>
      </c>
      <c r="E7" s="12">
        <v>8066801.30999999</v>
      </c>
      <c r="F7" s="12">
        <v>1548822.78000002</v>
      </c>
      <c r="G7" s="16"/>
      <c r="H7" s="16"/>
      <c r="I7" s="16"/>
      <c r="J7" s="17"/>
    </row>
    <row r="8" ht="27" customHeight="1" spans="1:10">
      <c r="A8" s="9">
        <v>2</v>
      </c>
      <c r="B8" s="5" t="s">
        <v>16</v>
      </c>
      <c r="C8" s="10" t="s">
        <v>14</v>
      </c>
      <c r="D8" s="11">
        <v>453</v>
      </c>
      <c r="E8" s="12">
        <v>1922435.31</v>
      </c>
      <c r="F8" s="12">
        <v>367007.799999999</v>
      </c>
      <c r="G8" s="16"/>
      <c r="H8" s="16"/>
      <c r="I8" s="16"/>
      <c r="J8" s="17"/>
    </row>
    <row r="9" ht="27" customHeight="1" spans="1:10">
      <c r="A9" s="15"/>
      <c r="B9" s="5"/>
      <c r="C9" s="10" t="s">
        <v>15</v>
      </c>
      <c r="D9" s="11">
        <v>5376</v>
      </c>
      <c r="E9" s="12">
        <v>20326391.54</v>
      </c>
      <c r="F9" s="12">
        <v>3900210.11999991</v>
      </c>
      <c r="G9" s="16"/>
      <c r="H9" s="16"/>
      <c r="I9" s="16"/>
      <c r="J9" s="17"/>
    </row>
    <row r="10" ht="27" customHeight="1" spans="1:10">
      <c r="A10" s="18">
        <v>3</v>
      </c>
      <c r="B10" s="9" t="s">
        <v>17</v>
      </c>
      <c r="C10" s="10" t="s">
        <v>14</v>
      </c>
      <c r="D10" s="11">
        <v>526</v>
      </c>
      <c r="E10" s="12">
        <v>2240508.94</v>
      </c>
      <c r="F10" s="12">
        <v>428837.619999998</v>
      </c>
      <c r="G10" s="16"/>
      <c r="H10" s="16"/>
      <c r="I10" s="16"/>
      <c r="J10" s="17"/>
    </row>
    <row r="11" ht="27" customHeight="1" spans="1:10">
      <c r="A11" s="15"/>
      <c r="B11" s="15"/>
      <c r="C11" s="10" t="s">
        <v>15</v>
      </c>
      <c r="D11" s="11">
        <v>4110</v>
      </c>
      <c r="E11" s="12">
        <v>15973479.06</v>
      </c>
      <c r="F11" s="12">
        <v>3034172.44999998</v>
      </c>
      <c r="G11" s="16"/>
      <c r="H11" s="16"/>
      <c r="I11" s="16"/>
      <c r="J11" s="17"/>
    </row>
    <row r="12" ht="27" customHeight="1" spans="1:10">
      <c r="A12" s="18">
        <v>4</v>
      </c>
      <c r="B12" s="18" t="s">
        <v>18</v>
      </c>
      <c r="C12" s="10" t="s">
        <v>14</v>
      </c>
      <c r="D12" s="11">
        <v>411</v>
      </c>
      <c r="E12" s="12">
        <v>1679317.43</v>
      </c>
      <c r="F12" s="12">
        <v>311189.609999999</v>
      </c>
      <c r="G12" s="16"/>
      <c r="H12" s="16"/>
      <c r="I12" s="16"/>
      <c r="J12" s="17"/>
    </row>
    <row r="13" ht="27" customHeight="1" spans="1:10">
      <c r="A13" s="15"/>
      <c r="B13" s="15"/>
      <c r="C13" s="10" t="s">
        <v>15</v>
      </c>
      <c r="D13" s="11">
        <v>4687</v>
      </c>
      <c r="E13" s="12">
        <v>16477678.22</v>
      </c>
      <c r="F13" s="12">
        <v>3176353.92999995</v>
      </c>
      <c r="G13" s="19"/>
      <c r="H13" s="19"/>
      <c r="I13" s="19"/>
      <c r="J13" s="20"/>
    </row>
    <row r="14" ht="27" customHeight="1" spans="1:10">
      <c r="A14" s="7" t="s">
        <v>19</v>
      </c>
      <c r="B14" s="5"/>
      <c r="C14" s="5"/>
      <c r="D14" s="11">
        <f>SUM(D6:D13)</f>
        <v>18077</v>
      </c>
      <c r="E14" s="12">
        <f>SUM(E6:E13)</f>
        <v>67728320.26</v>
      </c>
      <c r="F14" s="12">
        <f>SUM(F6:F13)</f>
        <v>12970035.0999999</v>
      </c>
      <c r="G14" s="21">
        <f>SUM(G6:G13)</f>
        <v>11673031.59</v>
      </c>
      <c r="H14" s="21">
        <f>SUM(H6:H13)</f>
        <v>10821354.24</v>
      </c>
      <c r="I14" s="21">
        <f>G14-H14</f>
        <v>851677.35</v>
      </c>
      <c r="J14" s="22"/>
    </row>
    <row r="15" ht="27" customHeight="1" spans="1:10">
      <c r="A15" s="5">
        <v>5</v>
      </c>
      <c r="B15" s="10" t="s">
        <v>20</v>
      </c>
      <c r="C15" s="10" t="s">
        <v>14</v>
      </c>
      <c r="D15" s="11">
        <v>1899</v>
      </c>
      <c r="E15" s="12">
        <v>11163316.94</v>
      </c>
      <c r="F15" s="12">
        <v>2072272.72000003</v>
      </c>
      <c r="G15" s="13">
        <f>ROUND(F17*0.9,2)</f>
        <v>19462728.6</v>
      </c>
      <c r="H15" s="13">
        <v>17459878.56</v>
      </c>
      <c r="I15" s="23">
        <f>G15-H15</f>
        <v>2002850.04</v>
      </c>
      <c r="J15" s="14"/>
    </row>
    <row r="16" ht="27" customHeight="1" spans="1:10">
      <c r="A16" s="5"/>
      <c r="B16" s="10"/>
      <c r="C16" s="10" t="s">
        <v>15</v>
      </c>
      <c r="D16" s="11">
        <v>22256</v>
      </c>
      <c r="E16" s="12">
        <v>105207552.62</v>
      </c>
      <c r="F16" s="12">
        <v>19552981.280002</v>
      </c>
      <c r="G16" s="19"/>
      <c r="H16" s="19"/>
      <c r="I16" s="24"/>
      <c r="J16" s="20"/>
    </row>
    <row r="17" ht="27" customHeight="1" spans="1:10">
      <c r="A17" s="7" t="s">
        <v>19</v>
      </c>
      <c r="B17" s="5"/>
      <c r="C17" s="5"/>
      <c r="D17" s="11">
        <f>SUM(D15:D16)</f>
        <v>24155</v>
      </c>
      <c r="E17" s="12">
        <f>SUM(E15:E16)</f>
        <v>116370869.56</v>
      </c>
      <c r="F17" s="12">
        <f>SUM(F15:F16)</f>
        <v>21625254.0000021</v>
      </c>
      <c r="G17" s="21">
        <f>SUM(G15:G16)</f>
        <v>19462728.6</v>
      </c>
      <c r="H17" s="21">
        <f>SUM(H15:H16)</f>
        <v>17459878.56</v>
      </c>
      <c r="I17" s="21">
        <f>G17-H17</f>
        <v>2002850.04</v>
      </c>
      <c r="J17" s="22"/>
    </row>
    <row r="18" ht="27" customHeight="1" spans="1:10">
      <c r="A18" s="9">
        <v>6</v>
      </c>
      <c r="B18" s="9" t="s">
        <v>21</v>
      </c>
      <c r="C18" s="10" t="s">
        <v>14</v>
      </c>
      <c r="D18" s="11">
        <v>1625</v>
      </c>
      <c r="E18" s="12">
        <v>8940712.44</v>
      </c>
      <c r="F18" s="12">
        <v>1706639.54000002</v>
      </c>
      <c r="G18" s="13">
        <f>ROUND(F20*0.9,2)</f>
        <v>15246894.68</v>
      </c>
      <c r="H18" s="13">
        <v>14209844.29</v>
      </c>
      <c r="I18" s="23">
        <f>G18-H18</f>
        <v>1037050.39</v>
      </c>
      <c r="J18" s="22"/>
    </row>
    <row r="19" ht="27" customHeight="1" spans="1:10">
      <c r="A19" s="15"/>
      <c r="B19" s="25"/>
      <c r="C19" s="10" t="s">
        <v>15</v>
      </c>
      <c r="D19" s="11">
        <v>18308</v>
      </c>
      <c r="E19" s="12">
        <v>81069229.6100005</v>
      </c>
      <c r="F19" s="12">
        <v>15234354.5500009</v>
      </c>
      <c r="G19" s="19"/>
      <c r="H19" s="19"/>
      <c r="I19" s="24"/>
      <c r="J19" s="22"/>
    </row>
    <row r="20" ht="27" customHeight="1" spans="1:10">
      <c r="A20" s="26" t="s">
        <v>19</v>
      </c>
      <c r="B20" s="27"/>
      <c r="C20" s="28"/>
      <c r="D20" s="11">
        <f>SUM(D18:D19)</f>
        <v>19933</v>
      </c>
      <c r="E20" s="12">
        <f>SUM(E18:E19)</f>
        <v>90009942.0500005</v>
      </c>
      <c r="F20" s="12">
        <f>SUM(F18:F19)</f>
        <v>16940994.0900009</v>
      </c>
      <c r="G20" s="21">
        <f>SUM(G18:G19)</f>
        <v>15246894.68</v>
      </c>
      <c r="H20" s="12">
        <f>SUM(H18:H18)</f>
        <v>14209844.29</v>
      </c>
      <c r="I20" s="21">
        <f>G20-H20</f>
        <v>1037050.39</v>
      </c>
      <c r="J20" s="22"/>
    </row>
    <row r="21" ht="27" customHeight="1" spans="1:10">
      <c r="A21" s="8" t="s">
        <v>19</v>
      </c>
      <c r="B21" s="8"/>
      <c r="C21" s="10" t="s">
        <v>14</v>
      </c>
      <c r="D21" s="11">
        <f>D6+D8+D10+D12+D15+D18</f>
        <v>5135</v>
      </c>
      <c r="E21" s="29">
        <f>E6+E8+E10+E12+E15+E18</f>
        <v>26987999.51</v>
      </c>
      <c r="F21" s="29">
        <f>F6+F8+F10+F12+F15+F18</f>
        <v>5089388.08000005</v>
      </c>
      <c r="G21" s="30">
        <f>G14+G17+G20</f>
        <v>46382654.87</v>
      </c>
      <c r="H21" s="30">
        <f>H14+H17+H20</f>
        <v>42491077.09</v>
      </c>
      <c r="I21" s="30">
        <f>I14+I17+I20</f>
        <v>3891577.78</v>
      </c>
      <c r="J21" s="22"/>
    </row>
    <row r="22" ht="27" customHeight="1" spans="1:10">
      <c r="A22" s="8"/>
      <c r="B22" s="8"/>
      <c r="C22" s="10" t="s">
        <v>15</v>
      </c>
      <c r="D22" s="11">
        <f>D7+D9+D11+D13+D16+D19</f>
        <v>57030</v>
      </c>
      <c r="E22" s="29">
        <f>E7+E9+E11+E13+E16+E19</f>
        <v>247121132.36</v>
      </c>
      <c r="F22" s="29">
        <f>F7+F9+F11+F13+F16+F19</f>
        <v>46446895.1100028</v>
      </c>
      <c r="G22" s="31"/>
      <c r="H22" s="31"/>
      <c r="I22" s="31"/>
      <c r="J22" s="22"/>
    </row>
    <row r="23" ht="25" customHeight="1" spans="1:10">
      <c r="A23" s="32" t="s">
        <v>22</v>
      </c>
      <c r="B23" s="33"/>
      <c r="C23" s="34"/>
      <c r="D23" s="35">
        <f>SUM(D21:D22)</f>
        <v>62165</v>
      </c>
      <c r="E23" s="36">
        <f>SUM(E21:E22)</f>
        <v>274109131.87</v>
      </c>
      <c r="F23" s="36">
        <f>SUM(F21:F22)</f>
        <v>51536283.1900028</v>
      </c>
      <c r="G23" s="36">
        <f>ROUND(SUM(G21:G22),2)</f>
        <v>46382654.87</v>
      </c>
      <c r="H23" s="36">
        <f>SUM(H21:H22)</f>
        <v>42491077.09</v>
      </c>
      <c r="I23" s="36">
        <f>SUM(I21:I22)</f>
        <v>3891577.78</v>
      </c>
      <c r="J23" s="22"/>
    </row>
    <row r="24" spans="1:10">
      <c r="G24" s="37"/>
    </row>
    <row r="26" spans="1:10">
      <c r="D26" s="38"/>
      <c r="E26" s="38"/>
      <c r="F26" s="38"/>
      <c r="G26" s="38"/>
      <c r="H26" s="38"/>
    </row>
    <row r="28" spans="1:10">
      <c r="F28" s="39"/>
      <c r="J28" s="40"/>
    </row>
    <row r="29" spans="1:10">
      <c r="F29" s="39"/>
    </row>
    <row r="30" spans="1:10">
      <c r="F30" s="39"/>
    </row>
    <row r="31" spans="1:10">
      <c r="F31" s="39"/>
    </row>
  </sheetData>
  <mergeCells count="33">
    <mergeCell ref="A2:J2"/>
    <mergeCell ref="A3:J3"/>
    <mergeCell ref="A14:C14"/>
    <mergeCell ref="A17:C17"/>
    <mergeCell ref="A20:C20"/>
    <mergeCell ref="A23:C23"/>
    <mergeCell ref="A6:A7"/>
    <mergeCell ref="A8:A9"/>
    <mergeCell ref="A10:A11"/>
    <mergeCell ref="A12:A13"/>
    <mergeCell ref="A15:A16"/>
    <mergeCell ref="A18:A19"/>
    <mergeCell ref="B6:B7"/>
    <mergeCell ref="B8:B9"/>
    <mergeCell ref="B10:B11"/>
    <mergeCell ref="B12:B13"/>
    <mergeCell ref="B15:B16"/>
    <mergeCell ref="B18:B19"/>
    <mergeCell ref="G6:G13"/>
    <mergeCell ref="G15:G16"/>
    <mergeCell ref="G18:G19"/>
    <mergeCell ref="G21:G22"/>
    <mergeCell ref="H6:H13"/>
    <mergeCell ref="H15:H16"/>
    <mergeCell ref="H18:H19"/>
    <mergeCell ref="H21:H22"/>
    <mergeCell ref="I6:I13"/>
    <mergeCell ref="I15:I16"/>
    <mergeCell ref="I18:I19"/>
    <mergeCell ref="I21:I22"/>
    <mergeCell ref="J6:J13"/>
    <mergeCell ref="J15:J16"/>
    <mergeCell ref="A21:B22"/>
  </mergeCells>
  <printOptions horizontalCentered="1"/>
  <pageMargins left="0.751388888888889" right="0.751388888888889" top="1" bottom="1" header="0.5" footer="0.5"/>
  <pageSetup paperSize="9" scale="66" orientation="landscape" horizontalDpi="600"/>
  <headerFooter>
    <oddFooter>&amp;C&amp;9第 9 页，共 13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审计</dc:creator>
  <cp:lastModifiedBy>微信用户</cp:lastModifiedBy>
  <dcterms:created xsi:type="dcterms:W3CDTF">2025-05-07T09:28:00Z</dcterms:created>
  <dcterms:modified xsi:type="dcterms:W3CDTF">2025-11-18T01:38:59Z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50F6AB18494F43439E14ECDF175B3402_13</vt:lpwstr>
  </property>
  <property fmtid="{D5CDD505-2E9C-101B-9397-08002B2CF9AE}" pid="3" name="KSOProductBuildVer">
    <vt:lpwstr>2052-12.1.0.23542</vt:lpwstr>
  </property>
</Properties>
</file>