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1" r:id="rId1"/>
  </sheets>
  <definedNames>
    <definedName name="_xlnm.Print_Area" localSheetId="0">汇总表!$A$1:$J$26</definedName>
    <definedName name="_xlnm._FilterDatabase" localSheetId="0" hidden="1">汇总表!$A$5:$J$26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<sst xmlns="http://schemas.openxmlformats.org/spreadsheetml/2006/main" count="41" uniqueCount="23">
  <si>
    <t>京东线上平台商户2025年绿色智能家电以旧换新补贴政策补贴拟拨付表（第二批次）</t>
  </si>
  <si>
    <t>审核截止日：2025年11月9日</t>
  </si>
  <si>
    <t>单位：元</t>
  </si>
  <si>
    <t>序号</t>
  </si>
  <si>
    <t>销售方名称</t>
  </si>
  <si>
    <t>交易时间段</t>
  </si>
  <si>
    <t>审核通过数量（单）</t>
  </si>
  <si>
    <t>审核通过交易金额</t>
  </si>
  <si>
    <t>审核通过垫付金额</t>
  </si>
  <si>
    <t>应拨付补贴金额</t>
  </si>
  <si>
    <t>累计已拨付金额</t>
  </si>
  <si>
    <t>本次建议拨付补贴金额</t>
  </si>
  <si>
    <t>备注</t>
  </si>
  <si>
    <t>海尔（重庆）电子商务有限公司</t>
  </si>
  <si>
    <t>2025年1月8日至2025年1月23日</t>
  </si>
  <si>
    <t>2025年1月24日至2025年11月9日</t>
  </si>
  <si>
    <t>小计</t>
  </si>
  <si>
    <t>海信（重庆）销售有限公司</t>
  </si>
  <si>
    <t>重庆盛世新兴格力电器销售有限公司</t>
  </si>
  <si>
    <t>重庆梯西爱迩电器销售有限公司</t>
  </si>
  <si>
    <t>重庆小米景明科技有限公司</t>
  </si>
  <si>
    <t>重庆长虹智慧家居有限公司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</si>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</sst>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43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right" vertical="center"/>
    </xf>
    <xf numFmtId="43" fontId="3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/>
    </xf>
    <xf numFmtId="43" fontId="1" fillId="0" borderId="1" xfId="0" applyNumberFormat="1" applyFont="1" applyBorder="1" applyAlignment="1">
      <alignment horizontal="right" vertical="center"/>
    </xf>
    <xf numFmtId="43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3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0" fillId="0" borderId="0" xfId="0" applyNumberFormat="1">
      <alignment vertical="center"/>
    </xf>
    <xf numFmtId="43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4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4"/>
  <sheetViews>
    <sheetView tabSelected="1" view="pageBreakPreview" zoomScale="85" zoomScaleNormal="100" workbookViewId="0">
      <pane xSplit="1" ySplit="5" topLeftCell="B14" activePane="bottomRight" state="frozen"/>
      <selection/>
      <selection pane="topRight"/>
      <selection pane="bottomLeft"/>
      <selection pane="bottomRight" activeCell="L5" sqref="L5"/>
    </sheetView>
  </sheetViews>
  <sheetFormatPr defaultColWidth="8.725" defaultRowHeight="13.5"/>
  <cols>
    <col min="1" max="1" width="4.725" customWidth="1"/>
    <col min="2" max="2" width="23.1833333333333" style="1" customWidth="1"/>
    <col min="3" max="3" width="28" style="1" customWidth="1"/>
    <col min="4" max="4" width="14" style="1" customWidth="1"/>
    <col min="5" max="6" width="18.3166666666667" style="1" customWidth="1"/>
    <col min="7" max="7" width="17.6333333333333" customWidth="1"/>
    <col min="8" max="8" width="17.725" customWidth="1"/>
    <col min="9" max="9" width="15.6333333333333" customWidth="1"/>
    <col min="10" max="10" width="8.81666666666667" customWidth="1"/>
  </cols>
  <sheetData>
    <row r="1" spans="1:10">
      <c r="A1" s="2"/>
    </row>
    <row r="2" ht="26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19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ht="12" customHeight="1" spans="1:10">
      <c r="J4" s="2" t="s">
        <v>2</v>
      </c>
    </row>
    <row r="5" ht="59" customHeight="1" spans="1:10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5" t="s">
        <v>8</v>
      </c>
      <c r="G5" s="5" t="s">
        <v>9</v>
      </c>
      <c r="H5" s="7" t="s">
        <v>10</v>
      </c>
      <c r="I5" s="5" t="s">
        <v>11</v>
      </c>
      <c r="J5" s="8" t="s">
        <v>12</v>
      </c>
    </row>
    <row r="6" ht="23" customHeight="1" spans="1:10">
      <c r="A6" s="9">
        <v>1</v>
      </c>
      <c r="B6" s="9" t="s">
        <v>13</v>
      </c>
      <c r="C6" s="10" t="s">
        <v>14</v>
      </c>
      <c r="D6" s="11">
        <v>30</v>
      </c>
      <c r="E6" s="12">
        <v>57071.87</v>
      </c>
      <c r="F6" s="12">
        <v>10977.37</v>
      </c>
      <c r="G6" s="13">
        <f>ROUND(F8*0.9,2)</f>
        <v>192013.41</v>
      </c>
      <c r="H6" s="13">
        <v>189495.55</v>
      </c>
      <c r="I6" s="14">
        <f>G6-H6</f>
        <v>2517.86000000002</v>
      </c>
      <c r="J6" s="15"/>
    </row>
    <row r="7" ht="23" customHeight="1" spans="1:10">
      <c r="A7" s="16"/>
      <c r="B7" s="17"/>
      <c r="C7" s="10" t="s">
        <v>15</v>
      </c>
      <c r="D7" s="11">
        <v>583</v>
      </c>
      <c r="E7" s="12">
        <v>1062861.18</v>
      </c>
      <c r="F7" s="12">
        <v>202370.86</v>
      </c>
      <c r="G7" s="18"/>
      <c r="H7" s="18"/>
      <c r="I7" s="19"/>
      <c r="J7" s="15"/>
    </row>
    <row r="8" ht="23" customHeight="1" spans="1:10">
      <c r="A8" s="20" t="s">
        <v>16</v>
      </c>
      <c r="B8" s="21"/>
      <c r="C8" s="22"/>
      <c r="D8" s="11">
        <f t="shared" ref="D8:G8" si="0">SUM(D6:D7)</f>
        <v>613</v>
      </c>
      <c r="E8" s="12">
        <f t="shared" si="0"/>
        <v>1119933.05</v>
      </c>
      <c r="F8" s="12">
        <f t="shared" si="0"/>
        <v>213348.23</v>
      </c>
      <c r="G8" s="23">
        <f t="shared" si="0"/>
        <v>192013.41</v>
      </c>
      <c r="H8" s="12">
        <f>SUM(H6:H6)</f>
        <v>189495.55</v>
      </c>
      <c r="I8" s="24">
        <f>G8-H8</f>
        <v>2517.86000000002</v>
      </c>
      <c r="J8" s="15"/>
    </row>
    <row r="9" ht="23" customHeight="1" spans="1:10">
      <c r="A9" s="9">
        <v>2</v>
      </c>
      <c r="B9" s="9" t="s">
        <v>17</v>
      </c>
      <c r="C9" s="10" t="s">
        <v>14</v>
      </c>
      <c r="D9" s="11">
        <v>56</v>
      </c>
      <c r="E9" s="12">
        <v>125054.88</v>
      </c>
      <c r="F9" s="12">
        <v>24774.06</v>
      </c>
      <c r="G9" s="13">
        <f>ROUND(F11*0.9,2)</f>
        <v>138733.91</v>
      </c>
      <c r="H9" s="13">
        <v>130966.87</v>
      </c>
      <c r="I9" s="14">
        <f t="shared" ref="I9:I12" si="1">G9-H9</f>
        <v>7767.04000000001</v>
      </c>
      <c r="J9" s="15"/>
    </row>
    <row r="10" ht="23" customHeight="1" spans="1:10">
      <c r="A10" s="16"/>
      <c r="B10" s="17"/>
      <c r="C10" s="10" t="s">
        <v>15</v>
      </c>
      <c r="D10" s="11">
        <v>385</v>
      </c>
      <c r="E10" s="12">
        <v>679458.19</v>
      </c>
      <c r="F10" s="12">
        <v>129374.730000001</v>
      </c>
      <c r="G10" s="18"/>
      <c r="H10" s="18"/>
      <c r="I10" s="19"/>
      <c r="J10" s="15"/>
    </row>
    <row r="11" ht="23" customHeight="1" spans="1:10">
      <c r="A11" s="20" t="s">
        <v>16</v>
      </c>
      <c r="B11" s="21"/>
      <c r="C11" s="22"/>
      <c r="D11" s="11">
        <f>SUM(D9:D10)</f>
        <v>441</v>
      </c>
      <c r="E11" s="12">
        <f>SUM(E9:E10)</f>
        <v>804513.07</v>
      </c>
      <c r="F11" s="12">
        <f>SUM(F9:F10)</f>
        <v>154148.790000001</v>
      </c>
      <c r="G11" s="23">
        <f>SUM(G9:G10)</f>
        <v>138733.91</v>
      </c>
      <c r="H11" s="12">
        <f>SUM(H9:H9)</f>
        <v>130966.87</v>
      </c>
      <c r="I11" s="24">
        <f t="shared" si="1"/>
        <v>7767.04000000001</v>
      </c>
      <c r="J11" s="15"/>
    </row>
    <row r="12" ht="23" customHeight="1" spans="1:10">
      <c r="A12" s="9">
        <v>3</v>
      </c>
      <c r="B12" s="9" t="s">
        <v>18</v>
      </c>
      <c r="C12" s="10" t="s">
        <v>14</v>
      </c>
      <c r="D12" s="11">
        <v>0</v>
      </c>
      <c r="E12" s="12">
        <v>0</v>
      </c>
      <c r="F12" s="12">
        <v>0</v>
      </c>
      <c r="G12" s="13">
        <f>ROUND(F14*0.9,2)</f>
        <v>40825.23</v>
      </c>
      <c r="H12" s="13">
        <v>40825.23</v>
      </c>
      <c r="I12" s="14">
        <f t="shared" si="1"/>
        <v>0</v>
      </c>
      <c r="J12" s="15"/>
    </row>
    <row r="13" ht="23" customHeight="1" spans="1:10">
      <c r="A13" s="16"/>
      <c r="B13" s="17"/>
      <c r="C13" s="10" t="s">
        <v>15</v>
      </c>
      <c r="D13" s="11">
        <v>59</v>
      </c>
      <c r="E13" s="12">
        <v>229746.86</v>
      </c>
      <c r="F13" s="12">
        <v>45361.37</v>
      </c>
      <c r="G13" s="18"/>
      <c r="H13" s="18"/>
      <c r="I13" s="19"/>
      <c r="J13" s="15"/>
    </row>
    <row r="14" ht="23" customHeight="1" spans="1:10">
      <c r="A14" s="20" t="s">
        <v>16</v>
      </c>
      <c r="B14" s="21"/>
      <c r="C14" s="22"/>
      <c r="D14" s="11">
        <f t="shared" ref="D14:G14" si="2">SUM(D12:D13)</f>
        <v>59</v>
      </c>
      <c r="E14" s="12">
        <f t="shared" si="2"/>
        <v>229746.86</v>
      </c>
      <c r="F14" s="12">
        <f t="shared" si="2"/>
        <v>45361.37</v>
      </c>
      <c r="G14" s="23">
        <f t="shared" si="2"/>
        <v>40825.23</v>
      </c>
      <c r="H14" s="12">
        <f>SUM(H12:H12)</f>
        <v>40825.23</v>
      </c>
      <c r="I14" s="24">
        <f t="shared" ref="I14:I18" si="3">G14-H14</f>
        <v>0</v>
      </c>
      <c r="J14" s="15"/>
    </row>
    <row r="15" ht="23" customHeight="1" spans="1:10">
      <c r="A15" s="9">
        <v>4</v>
      </c>
      <c r="B15" s="9" t="s">
        <v>19</v>
      </c>
      <c r="C15" s="10" t="s">
        <v>14</v>
      </c>
      <c r="D15" s="11">
        <v>0</v>
      </c>
      <c r="E15" s="12">
        <v>0</v>
      </c>
      <c r="F15" s="12">
        <v>0</v>
      </c>
      <c r="G15" s="13">
        <f>ROUND(F17*0.9,2)</f>
        <v>87371.36</v>
      </c>
      <c r="H15" s="13">
        <v>73785.93</v>
      </c>
      <c r="I15" s="14">
        <f t="shared" si="3"/>
        <v>13585.43</v>
      </c>
      <c r="J15" s="15"/>
    </row>
    <row r="16" ht="23" customHeight="1" spans="1:10">
      <c r="A16" s="16"/>
      <c r="B16" s="17"/>
      <c r="C16" s="10" t="s">
        <v>15</v>
      </c>
      <c r="D16" s="11">
        <v>246</v>
      </c>
      <c r="E16" s="12">
        <v>503063.35</v>
      </c>
      <c r="F16" s="12">
        <v>97079.2900000002</v>
      </c>
      <c r="G16" s="18"/>
      <c r="H16" s="18"/>
      <c r="I16" s="19"/>
      <c r="J16" s="15"/>
    </row>
    <row r="17" ht="23" customHeight="1" spans="1:10">
      <c r="A17" s="20" t="s">
        <v>16</v>
      </c>
      <c r="B17" s="21"/>
      <c r="C17" s="22"/>
      <c r="D17" s="11">
        <f t="shared" ref="D17:G17" si="4">SUM(D15:D16)</f>
        <v>246</v>
      </c>
      <c r="E17" s="12">
        <f t="shared" si="4"/>
        <v>503063.35</v>
      </c>
      <c r="F17" s="12">
        <f t="shared" si="4"/>
        <v>97079.2900000002</v>
      </c>
      <c r="G17" s="23">
        <f t="shared" si="4"/>
        <v>87371.36</v>
      </c>
      <c r="H17" s="12">
        <f>SUM(H15:H15)</f>
        <v>73785.93</v>
      </c>
      <c r="I17" s="24">
        <f t="shared" si="3"/>
        <v>13585.43</v>
      </c>
      <c r="J17" s="15"/>
    </row>
    <row r="18" ht="23" customHeight="1" spans="1:10">
      <c r="A18" s="9">
        <v>5</v>
      </c>
      <c r="B18" s="9" t="s">
        <v>20</v>
      </c>
      <c r="C18" s="10" t="s">
        <v>14</v>
      </c>
      <c r="D18" s="11">
        <v>0</v>
      </c>
      <c r="E18" s="12">
        <v>0</v>
      </c>
      <c r="F18" s="12">
        <v>0</v>
      </c>
      <c r="G18" s="13">
        <f>ROUND(F20*0.9,2)</f>
        <v>124639.92</v>
      </c>
      <c r="H18" s="13">
        <v>118063.08</v>
      </c>
      <c r="I18" s="14">
        <f t="shared" si="3"/>
        <v>6576.84</v>
      </c>
      <c r="J18" s="15"/>
    </row>
    <row r="19" ht="23" customHeight="1" spans="1:10">
      <c r="A19" s="16"/>
      <c r="B19" s="17"/>
      <c r="C19" s="10" t="s">
        <v>15</v>
      </c>
      <c r="D19" s="11">
        <v>332</v>
      </c>
      <c r="E19" s="12">
        <v>813320</v>
      </c>
      <c r="F19" s="12">
        <v>138488.8</v>
      </c>
      <c r="G19" s="18"/>
      <c r="H19" s="18"/>
      <c r="I19" s="19"/>
      <c r="J19" s="15"/>
    </row>
    <row r="20" ht="23" customHeight="1" spans="1:10">
      <c r="A20" s="20" t="s">
        <v>16</v>
      </c>
      <c r="B20" s="21"/>
      <c r="C20" s="22"/>
      <c r="D20" s="11">
        <f t="shared" ref="D20:G20" si="5">SUM(D18:D19)</f>
        <v>332</v>
      </c>
      <c r="E20" s="12">
        <f t="shared" si="5"/>
        <v>813320</v>
      </c>
      <c r="F20" s="12">
        <f t="shared" si="5"/>
        <v>138488.8</v>
      </c>
      <c r="G20" s="23">
        <f t="shared" si="5"/>
        <v>124639.92</v>
      </c>
      <c r="H20" s="12">
        <f>SUM(H18:H18)</f>
        <v>118063.08</v>
      </c>
      <c r="I20" s="24">
        <f t="shared" ref="I20:I23" si="6">G20-H20</f>
        <v>6576.84</v>
      </c>
      <c r="J20" s="15"/>
    </row>
    <row r="21" ht="23" customHeight="1" spans="1:10">
      <c r="A21" s="9">
        <v>6</v>
      </c>
      <c r="B21" s="9" t="s">
        <v>21</v>
      </c>
      <c r="C21" s="10" t="s">
        <v>14</v>
      </c>
      <c r="D21" s="11">
        <v>0</v>
      </c>
      <c r="E21" s="12">
        <v>0</v>
      </c>
      <c r="F21" s="12">
        <v>0</v>
      </c>
      <c r="G21" s="13">
        <f>ROUND(F23*0.9,2)</f>
        <v>225978.04</v>
      </c>
      <c r="H21" s="13">
        <v>212364.54</v>
      </c>
      <c r="I21" s="14">
        <f t="shared" si="6"/>
        <v>13613.5</v>
      </c>
      <c r="J21" s="15"/>
    </row>
    <row r="22" ht="23" customHeight="1" spans="1:10">
      <c r="A22" s="16"/>
      <c r="B22" s="17"/>
      <c r="C22" s="10" t="s">
        <v>15</v>
      </c>
      <c r="D22" s="11">
        <v>636</v>
      </c>
      <c r="E22" s="12">
        <v>1327983.04</v>
      </c>
      <c r="F22" s="12">
        <v>251086.709999999</v>
      </c>
      <c r="G22" s="18"/>
      <c r="H22" s="18"/>
      <c r="I22" s="19"/>
      <c r="J22" s="15"/>
    </row>
    <row r="23" ht="23" customHeight="1" spans="1:10">
      <c r="A23" s="20" t="s">
        <v>16</v>
      </c>
      <c r="B23" s="21"/>
      <c r="C23" s="22"/>
      <c r="D23" s="11">
        <f t="shared" ref="D23:G23" si="7">SUM(D21:D22)</f>
        <v>636</v>
      </c>
      <c r="E23" s="12">
        <f t="shared" si="7"/>
        <v>1327983.04</v>
      </c>
      <c r="F23" s="12">
        <f t="shared" si="7"/>
        <v>251086.709999999</v>
      </c>
      <c r="G23" s="23">
        <f t="shared" si="7"/>
        <v>225978.04</v>
      </c>
      <c r="H23" s="12">
        <f>SUM(H21:H21)</f>
        <v>212364.54</v>
      </c>
      <c r="I23" s="24">
        <f t="shared" si="6"/>
        <v>13613.5</v>
      </c>
      <c r="J23" s="15"/>
    </row>
    <row r="24" ht="23" customHeight="1" spans="1:10">
      <c r="A24" s="8" t="s">
        <v>16</v>
      </c>
      <c r="B24" s="8"/>
      <c r="C24" s="10" t="s">
        <v>14</v>
      </c>
      <c r="D24" s="11">
        <f>D6+D9+D12+D15+D18+D21</f>
        <v>86</v>
      </c>
      <c r="E24" s="25">
        <f>E6+E9+E12+E15+E18+E21</f>
        <v>182126.75</v>
      </c>
      <c r="F24" s="25">
        <f>F6+F9+F12+F15+F18+F21</f>
        <v>35751.43</v>
      </c>
      <c r="G24" s="26">
        <f>G8+G11+G14+G17+G20+G23</f>
        <v>809561.87</v>
      </c>
      <c r="H24" s="26">
        <f>H8+H11+H14+H17+H20+H23</f>
        <v>765501.2</v>
      </c>
      <c r="I24" s="26">
        <f>I8+I11+I14+I17+I20+I23</f>
        <v>44060.67</v>
      </c>
      <c r="J24" s="15"/>
    </row>
    <row r="25" ht="23" customHeight="1" spans="1:10">
      <c r="A25" s="8"/>
      <c r="B25" s="8"/>
      <c r="C25" s="10" t="s">
        <v>15</v>
      </c>
      <c r="D25" s="11">
        <f>D7+D10+D13+D16+D19+D22</f>
        <v>2241</v>
      </c>
      <c r="E25" s="25">
        <f>E7+E10+E13+E16+E19+E22</f>
        <v>4616432.62</v>
      </c>
      <c r="F25" s="25">
        <f>F7+F10+F13+F16+F19+F22</f>
        <v>863761.76</v>
      </c>
      <c r="G25" s="27"/>
      <c r="H25" s="27"/>
      <c r="I25" s="27"/>
      <c r="J25" s="15"/>
    </row>
    <row r="26" ht="23" customHeight="1" spans="1:10">
      <c r="A26" s="28" t="s">
        <v>22</v>
      </c>
      <c r="B26" s="29"/>
      <c r="C26" s="30"/>
      <c r="D26" s="31">
        <f>SUM(D24:D25)</f>
        <v>2327</v>
      </c>
      <c r="E26" s="32">
        <f>SUM(E24:E25)</f>
        <v>4798559.37</v>
      </c>
      <c r="F26" s="32">
        <f>SUM(F24:F25)</f>
        <v>899513.19</v>
      </c>
      <c r="G26" s="32">
        <f>ROUND(SUM(G24:G25),2)</f>
        <v>809561.87</v>
      </c>
      <c r="H26" s="32">
        <f>ROUND(SUM(H24:H25),2)</f>
        <v>765501.2</v>
      </c>
      <c r="I26" s="32">
        <f>ROUND(SUM(I24:I25),2)</f>
        <v>44060.67</v>
      </c>
      <c r="J26" s="15"/>
    </row>
    <row r="27" spans="1:10">
      <c r="G27" s="33"/>
    </row>
    <row r="29" spans="1:10">
      <c r="D29" s="34"/>
      <c r="E29" s="34"/>
      <c r="F29" s="34"/>
      <c r="G29" s="34"/>
      <c r="H29" s="34"/>
    </row>
    <row r="31" spans="1:10">
      <c r="F31" s="35"/>
      <c r="J31" s="36"/>
    </row>
    <row r="32" spans="1:10">
      <c r="F32" s="35"/>
    </row>
    <row r="33" spans="6:6">
      <c r="F33" s="35"/>
    </row>
    <row r="34" spans="6:6">
      <c r="F34" s="35"/>
    </row>
  </sheetData>
  <mergeCells count="43">
    <mergeCell ref="A2:J2"/>
    <mergeCell ref="A3:J3"/>
    <mergeCell ref="A8:C8"/>
    <mergeCell ref="A11:C11"/>
    <mergeCell ref="A14:C14"/>
    <mergeCell ref="A17:C17"/>
    <mergeCell ref="A20:C20"/>
    <mergeCell ref="A23:C23"/>
    <mergeCell ref="A26:C26"/>
    <mergeCell ref="A6:A7"/>
    <mergeCell ref="A9:A10"/>
    <mergeCell ref="A12:A13"/>
    <mergeCell ref="A15:A16"/>
    <mergeCell ref="A18:A19"/>
    <mergeCell ref="A21:A22"/>
    <mergeCell ref="B6:B7"/>
    <mergeCell ref="B9:B10"/>
    <mergeCell ref="B12:B13"/>
    <mergeCell ref="B15:B16"/>
    <mergeCell ref="B18:B19"/>
    <mergeCell ref="B21:B22"/>
    <mergeCell ref="G6:G7"/>
    <mergeCell ref="G9:G10"/>
    <mergeCell ref="G12:G13"/>
    <mergeCell ref="G15:G16"/>
    <mergeCell ref="G18:G19"/>
    <mergeCell ref="G21:G22"/>
    <mergeCell ref="G24:G25"/>
    <mergeCell ref="H6:H7"/>
    <mergeCell ref="H9:H10"/>
    <mergeCell ref="H12:H13"/>
    <mergeCell ref="H15:H16"/>
    <mergeCell ref="H18:H19"/>
    <mergeCell ref="H21:H22"/>
    <mergeCell ref="H24:H25"/>
    <mergeCell ref="I6:I7"/>
    <mergeCell ref="I9:I10"/>
    <mergeCell ref="I12:I13"/>
    <mergeCell ref="I15:I16"/>
    <mergeCell ref="I18:I19"/>
    <mergeCell ref="I21:I22"/>
    <mergeCell ref="I24:I25"/>
    <mergeCell ref="A24:B25"/>
  </mergeCells>
  <printOptions horizontalCentered="1"/>
  <pageMargins left="0.751388888888889" right="0.751388888888889" top="1" bottom="1" header="0.5" footer="0.5"/>
  <pageSetup paperSize="9" scale="71" orientation="landscape" horizontalDpi="600"/>
  <headerFooter>
    <oddFooter>&amp;C&amp;9第 9 页，共 13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审计</dc:creator>
  <cp:lastModifiedBy>微信用户</cp:lastModifiedBy>
  <dcterms:created xsi:type="dcterms:W3CDTF">2025-05-07T09:28:00Z</dcterms:created>
  <dcterms:modified xsi:type="dcterms:W3CDTF">2025-11-18T01:49:19Z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5841D0C99CF941DD98AA5507100FEF19_13</vt:lpwstr>
  </property>
  <property fmtid="{D5CDD505-2E9C-101B-9397-08002B2CF9AE}" pid="3" name="KSOProductBuildVer">
    <vt:lpwstr>2052-12.1.0.23542</vt:lpwstr>
  </property>
</Properties>
</file>