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<sst xmlns="http://schemas.openxmlformats.org/spreadsheetml/2006/main" count="85" uniqueCount="84">
  <si>
    <t>2025年绿色智能家电以旧换新补贴政策补贴拟拨付表 （第六批）-立信</t>
  </si>
  <si>
    <t>序号</t>
  </si>
  <si>
    <t>单位</t>
  </si>
  <si>
    <t>累计审核通过笔数</t>
  </si>
  <si>
    <t>累计交易金额 （元）</t>
  </si>
  <si>
    <t>累计补贴金额（元）</t>
  </si>
  <si>
    <t>累计建议拨付金额（90%）（元）</t>
  </si>
  <si>
    <t xml:space="preserve">累计已预拨付资金 （元） </t>
  </si>
  <si>
    <t xml:space="preserve">审计累计已拨付金额（元） </t>
  </si>
  <si>
    <t xml:space="preserve">1-5批次未拨付金额（元） </t>
  </si>
  <si>
    <t>本次建议拨付金额（元）</t>
  </si>
  <si>
    <t>累计审计建议应拨付未拨付金额（元）</t>
  </si>
  <si>
    <t>1-3批次</t>
  </si>
  <si>
    <t>4批次</t>
  </si>
  <si>
    <t>合计</t>
  </si>
  <si>
    <t>四批已拨</t>
  </si>
  <si>
    <t>未拨</t>
  </si>
  <si>
    <t>金瀚</t>
  </si>
  <si>
    <t>钧信</t>
  </si>
  <si>
    <t>天健</t>
  </si>
  <si>
    <t>（1）</t>
  </si>
  <si>
    <t>（2）</t>
  </si>
  <si>
    <r>
      <rPr>
        <sz val="10.5"/>
        <color rgb="FF000000"/>
        <rFont val="宋体"/>
        <charset val="134"/>
      </rPr>
      <t>（3）=（2）</t>
    </r>
    <r>
      <rPr>
        <sz val="10.5"/>
        <color rgb="FF000000"/>
        <rFont val="Arial"/>
        <charset val="134"/>
      </rPr>
      <t>×</t>
    </r>
    <r>
      <rPr>
        <sz val="10.5"/>
        <color rgb="FF000000"/>
        <rFont val="宋体"/>
        <charset val="134"/>
      </rPr>
      <t>90%</t>
    </r>
  </si>
  <si>
    <t>（4）</t>
  </si>
  <si>
    <t>（5）</t>
  </si>
  <si>
    <t>（6）</t>
  </si>
  <si>
    <t>(7)=(3）-（4）-（5）-（6）</t>
  </si>
  <si>
    <t>(8)=(6)+(7)</t>
  </si>
  <si>
    <t>重庆重百商社电器有限公司</t>
  </si>
  <si>
    <t>重庆家享优品电器有限公司</t>
  </si>
  <si>
    <t>重庆美的智慧家居有限公司</t>
  </si>
  <si>
    <t>重庆小米景明科技有限公司</t>
  </si>
  <si>
    <t>海尔（重庆）电子商务有限公司</t>
  </si>
  <si>
    <t>海信（重庆）销售有限公司</t>
  </si>
  <si>
    <t>重庆梯西爱迩电器销售有限公司</t>
  </si>
  <si>
    <t>重庆佐庭信息科技有限公司</t>
  </si>
  <si>
    <t>重庆盛世新兴格力电器销售有限公司</t>
  </si>
  <si>
    <t>重庆百货大楼股份有限公司</t>
  </si>
  <si>
    <t>重庆长虹智慧家居有限公司</t>
  </si>
  <si>
    <t>重庆品唯电子商务有限公司</t>
  </si>
  <si>
    <t>重庆投石商贸有限公司</t>
  </si>
  <si>
    <t>科沃斯电器（重庆）有限公司</t>
  </si>
  <si>
    <t>重庆市海马电器有限公司</t>
  </si>
  <si>
    <t>重庆苏宁易购销售有限公司</t>
  </si>
  <si>
    <t>重庆品宏电子商务有限公司</t>
  </si>
  <si>
    <t>重庆乐创经贸有限公司</t>
  </si>
  <si>
    <t>重庆尚沃智能家居有限公司</t>
  </si>
  <si>
    <t>重庆易留堂电子商务有限公司</t>
  </si>
  <si>
    <t>重庆德尔玛健康科技有限公司</t>
  </si>
  <si>
    <t>重庆市溯源电器有限公司</t>
  </si>
  <si>
    <t>重庆市江津区众力电器销售有限公司</t>
  </si>
  <si>
    <t>重庆鑫创亿机电设备安装有限公司</t>
  </si>
  <si>
    <t>重庆格兰仕电器销售有限公司</t>
  </si>
  <si>
    <t>重庆市黔江区黔逸巨通商贸有限公司</t>
  </si>
  <si>
    <t>重庆岩知智能家居有限公司</t>
  </si>
  <si>
    <t>彭水县远大电器销售有限公司</t>
  </si>
  <si>
    <t>重庆一能燃具有限公司</t>
  </si>
  <si>
    <t>重庆奥克斯空调设备有限公司</t>
  </si>
  <si>
    <t>重庆百福润商贸有限公司</t>
  </si>
  <si>
    <t>重庆义金元电子商务有限公司</t>
  </si>
  <si>
    <t>重庆市源泉科教器材有限公司</t>
  </si>
  <si>
    <t>重庆万齐英友电子商务有限公司</t>
  </si>
  <si>
    <t>重庆石头启迪电器有限公司</t>
  </si>
  <si>
    <t>重庆市涪陵区东方电器有限责任公司</t>
  </si>
  <si>
    <t>慧购选（重庆）科技有限公司</t>
  </si>
  <si>
    <t>重庆江诚制冷设备有限公司</t>
  </si>
  <si>
    <t>重庆千耀科技有限公司</t>
  </si>
  <si>
    <t>重庆昊睿电器销售有限公司</t>
  </si>
  <si>
    <t>重庆盈沣家电销售有限公司</t>
  </si>
  <si>
    <t>重庆创维家用电器销售有限公司</t>
  </si>
  <si>
    <t>重庆芮齐贸易有限公司</t>
  </si>
  <si>
    <t>重庆育丰霖坤文化传媒有限公司</t>
  </si>
  <si>
    <t>重庆市潼南东方实业有限公司</t>
  </si>
  <si>
    <t>益丰渝（重庆）电子商务有限公司</t>
  </si>
  <si>
    <t>重庆市昊政电器有限公司</t>
  </si>
  <si>
    <t>重庆市南川区协和家电有限公司</t>
  </si>
  <si>
    <t>重庆市赛玛特科技有限责任公司</t>
  </si>
  <si>
    <t>重庆天禧联酷科技有限公司</t>
  </si>
  <si>
    <t>重庆志蓉达科技有限公司</t>
  </si>
  <si>
    <t>重庆飞畅通讯器材有限公司</t>
  </si>
  <si>
    <t>重庆天遂仁意科技有限责任公司</t>
  </si>
  <si>
    <t>重庆市佳友电器有限责任公司</t>
  </si>
  <si>
    <t>巫溪县嘉骏机车有限责任公司</t>
  </si>
  <si>
    <t>注：累计建议拨付金额=累计补贴金额X90%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</si>
</sst>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0.5"/>
      <color rgb="FF000000"/>
      <name val="宋体"/>
      <charset val="134"/>
    </font>
    <font>
      <sz val="11"/>
      <color theme="1"/>
      <name val="Arial Narrow"/>
      <charset val="0"/>
    </font>
    <font>
      <sz val="11"/>
      <color rgb="FF000000"/>
      <name val="Arial Narrow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43" fontId="4" fillId="0" borderId="2" xfId="1" applyNumberFormat="1" applyFont="1" applyFill="1" applyBorder="1" applyAlignment="1">
      <alignment vertical="center"/>
    </xf>
    <xf numFmtId="43" fontId="4" fillId="0" borderId="2" xfId="0" applyNumberFormat="1" applyFont="1" applyFill="1" applyBorder="1" applyAlignment="1">
      <alignment vertical="center"/>
    </xf>
    <xf numFmtId="43" fontId="5" fillId="0" borderId="2" xfId="1" applyNumberFormat="1" applyFont="1" applyFill="1" applyBorder="1" applyAlignment="1">
      <alignment horizontal="right" vertical="center" wrapText="1"/>
    </xf>
    <xf numFmtId="176" fontId="0" fillId="0" borderId="0" xfId="0" applyNumberFormat="1" applyFill="1">
      <alignment vertical="center"/>
    </xf>
    <xf numFmtId="176" fontId="4" fillId="0" borderId="2" xfId="1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8;&#30005;&#23457;&#26680;\6-&#31532;&#20116;&#25209;&#27425;&#23478;&#30005;&#23457;&#26680;\5-&#39044;&#25320;&#25991;&#20214;(A1-4)\W020250922612149575540&#65288;&#31532;&#22235;&#25209;&#2742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8;&#30005;&#23457;&#26680;\6-&#31532;&#20116;&#25209;&#27425;&#23478;&#30005;&#23457;&#26680;\6-&#20854;&#20182;&#21333;&#20301;&#24050;&#39044;&#25320;\2025&#24180;&#32511;&#33394;&#26234;&#33021;&#23478;&#30005;&#20197;&#26087;&#25442;&#26032;&#34917;&#36148;&#25919;&#31574;&#25311;&#25320;&#20184;&#21517;&#21333;&#65288;&#31532;&#19971;&#25209;&#27425;&#65289;-&#37329;&#2869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8;&#30005;&#23457;&#26680;\6-&#31532;&#20116;&#25209;&#27425;&#23478;&#30005;&#23457;&#26680;\6-&#20854;&#20182;&#21333;&#20301;&#24050;&#39044;&#25320;\2025&#24180;&#32511;&#33394;&#26234;&#33021;&#23478;&#30005;&#20197;&#26087;&#25442;&#26032;&#34917;&#36148;&#25919;&#31574;&#25311;&#25320;&#20184;&#21517;&#21333;&#65288;&#31532;&#19971;&#25209;&#27425;&#65289;-&#38055;&#2044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478;&#30005;&#23457;&#26680;\7-&#31532;&#20845;&#25209;&#27425;&#23478;&#30005;&#23457;&#26680;\3-&#21830;&#22996;&#31532;&#20845;&#25209;&#27425;&#25253;&#21578;\&#25253;&#21578;&#38468;&#34920;-2025.11.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重庆家享优品电器有限公司</v>
          </cell>
          <cell r="C4">
            <v>17949</v>
          </cell>
          <cell r="D4">
            <v>52447333.15</v>
          </cell>
          <cell r="E4">
            <v>10110571.39</v>
          </cell>
          <cell r="F4">
            <v>9099514.25</v>
          </cell>
          <cell r="G4">
            <v>5740000</v>
          </cell>
          <cell r="H4">
            <v>0</v>
          </cell>
          <cell r="I4">
            <v>3359514.25</v>
          </cell>
          <cell r="J4">
            <v>2838789.54125</v>
          </cell>
          <cell r="K4">
            <v>520724.70875</v>
          </cell>
        </row>
        <row r="5">
          <cell r="B5" t="str">
            <v>重庆美的智慧家居有限公司</v>
          </cell>
          <cell r="C5">
            <v>17175</v>
          </cell>
          <cell r="D5">
            <v>39722475.89</v>
          </cell>
          <cell r="E5">
            <v>7776623.41</v>
          </cell>
          <cell r="F5">
            <v>6998961.07</v>
          </cell>
          <cell r="G5">
            <v>3660000</v>
          </cell>
          <cell r="H5">
            <v>0</v>
          </cell>
          <cell r="I5">
            <v>3338961.07</v>
          </cell>
          <cell r="J5">
            <v>2821422.10415</v>
          </cell>
          <cell r="K5">
            <v>517538.96585</v>
          </cell>
        </row>
        <row r="6">
          <cell r="B6" t="str">
            <v>重庆小米景明科技有限公司</v>
          </cell>
          <cell r="C6">
            <v>8680</v>
          </cell>
          <cell r="D6">
            <v>19412649.42</v>
          </cell>
          <cell r="E6">
            <v>3685252.97</v>
          </cell>
          <cell r="F6">
            <v>3316727.67</v>
          </cell>
          <cell r="G6">
            <v>2310000</v>
          </cell>
          <cell r="H6">
            <v>0</v>
          </cell>
          <cell r="I6">
            <v>1006727.67</v>
          </cell>
          <cell r="J6">
            <v>850684.88115</v>
          </cell>
          <cell r="K6">
            <v>156042.78885</v>
          </cell>
        </row>
        <row r="7">
          <cell r="B7" t="str">
            <v>重庆百货大楼股份有限公司</v>
          </cell>
          <cell r="C7">
            <v>942</v>
          </cell>
          <cell r="D7">
            <v>2771193.62</v>
          </cell>
          <cell r="E7">
            <v>526727.51</v>
          </cell>
          <cell r="F7">
            <v>474054.76</v>
          </cell>
        </row>
        <row r="7">
          <cell r="H7">
            <v>295684.76</v>
          </cell>
          <cell r="I7">
            <v>178370</v>
          </cell>
          <cell r="J7">
            <v>150722.65</v>
          </cell>
          <cell r="K7">
            <v>27647.35</v>
          </cell>
        </row>
        <row r="8">
          <cell r="B8" t="str">
            <v>重庆长虹智慧家居有限公司</v>
          </cell>
          <cell r="C8">
            <v>749</v>
          </cell>
          <cell r="D8">
            <v>1448607.81</v>
          </cell>
          <cell r="E8">
            <v>277587.55</v>
          </cell>
          <cell r="F8">
            <v>249828.8</v>
          </cell>
        </row>
        <row r="8">
          <cell r="I8">
            <v>249828.8</v>
          </cell>
          <cell r="J8">
            <v>211105.336</v>
          </cell>
          <cell r="K8">
            <v>38723.464</v>
          </cell>
        </row>
        <row r="9">
          <cell r="B9" t="str">
            <v>重庆投石商贸有限公司</v>
          </cell>
          <cell r="C9">
            <v>381</v>
          </cell>
          <cell r="D9">
            <v>1013794.38</v>
          </cell>
          <cell r="E9">
            <v>200509.31</v>
          </cell>
          <cell r="F9">
            <v>180458.38</v>
          </cell>
        </row>
        <row r="9">
          <cell r="I9">
            <v>180458.38</v>
          </cell>
          <cell r="J9">
            <v>152487.3311</v>
          </cell>
          <cell r="K9">
            <v>27971.0489</v>
          </cell>
        </row>
        <row r="10">
          <cell r="B10" t="str">
            <v>重庆品唯电子商务有限公司</v>
          </cell>
          <cell r="C10">
            <v>294</v>
          </cell>
          <cell r="D10">
            <v>1272015</v>
          </cell>
          <cell r="E10">
            <v>244734.9</v>
          </cell>
          <cell r="F10">
            <v>220261.41</v>
          </cell>
        </row>
        <row r="10">
          <cell r="I10">
            <v>220261.41</v>
          </cell>
          <cell r="J10">
            <v>186120.89145</v>
          </cell>
          <cell r="K10">
            <v>34140.51855</v>
          </cell>
        </row>
        <row r="11">
          <cell r="B11" t="str">
            <v>重庆品宏电子商务有限公司</v>
          </cell>
          <cell r="C11">
            <v>135</v>
          </cell>
          <cell r="D11">
            <v>267566.3</v>
          </cell>
          <cell r="E11">
            <v>50742.59</v>
          </cell>
          <cell r="F11">
            <v>45668.33</v>
          </cell>
        </row>
        <row r="11">
          <cell r="I11">
            <v>45668.33</v>
          </cell>
          <cell r="J11">
            <v>38589.73885</v>
          </cell>
          <cell r="K11">
            <v>7078.59115</v>
          </cell>
        </row>
        <row r="12">
          <cell r="B12" t="str">
            <v>重庆德尔玛健康科技有限公司</v>
          </cell>
          <cell r="C12">
            <v>105</v>
          </cell>
          <cell r="D12">
            <v>419283.8</v>
          </cell>
          <cell r="E12">
            <v>83856.75</v>
          </cell>
          <cell r="F12">
            <v>75471.08</v>
          </cell>
        </row>
        <row r="12">
          <cell r="I12">
            <v>75471.08</v>
          </cell>
          <cell r="J12">
            <v>63773.0626</v>
          </cell>
          <cell r="K12">
            <v>11698.0174</v>
          </cell>
        </row>
        <row r="13">
          <cell r="B13" t="str">
            <v>重庆格兰仕电器销售有限公司</v>
          </cell>
          <cell r="C13">
            <v>57</v>
          </cell>
          <cell r="D13">
            <v>30148.11</v>
          </cell>
          <cell r="E13">
            <v>5134.06</v>
          </cell>
          <cell r="F13">
            <v>4620.65</v>
          </cell>
        </row>
        <row r="13">
          <cell r="H13">
            <v>684</v>
          </cell>
          <cell r="I13">
            <v>3936.65</v>
          </cell>
          <cell r="J13">
            <v>3326.46925</v>
          </cell>
          <cell r="K13">
            <v>610.18075</v>
          </cell>
        </row>
        <row r="14">
          <cell r="B14" t="str">
            <v>重庆岩知智能家居有限公司</v>
          </cell>
          <cell r="C14">
            <v>26</v>
          </cell>
          <cell r="D14">
            <v>104754.1</v>
          </cell>
          <cell r="E14">
            <v>20731.02</v>
          </cell>
          <cell r="F14">
            <v>18657.92</v>
          </cell>
        </row>
        <row r="14">
          <cell r="I14">
            <v>18657.92</v>
          </cell>
          <cell r="J14">
            <v>15765.9424</v>
          </cell>
          <cell r="K14">
            <v>2891.9776</v>
          </cell>
        </row>
        <row r="15">
          <cell r="B15" t="str">
            <v>重庆奥克斯空调设备有限公司</v>
          </cell>
          <cell r="C15">
            <v>8</v>
          </cell>
          <cell r="D15">
            <v>20587.1</v>
          </cell>
          <cell r="E15">
            <v>4117.42</v>
          </cell>
          <cell r="F15">
            <v>3705.68</v>
          </cell>
        </row>
        <row r="15">
          <cell r="I15">
            <v>3705.68</v>
          </cell>
          <cell r="J15">
            <v>3131.2996</v>
          </cell>
          <cell r="K15">
            <v>574.3804</v>
          </cell>
        </row>
        <row r="16">
          <cell r="B16" t="str">
            <v>重庆万齐英友电子商务有限公司</v>
          </cell>
          <cell r="C16">
            <v>6</v>
          </cell>
          <cell r="D16">
            <v>7400.29</v>
          </cell>
          <cell r="E16">
            <v>1110.04</v>
          </cell>
          <cell r="F16">
            <v>999.04</v>
          </cell>
        </row>
        <row r="16">
          <cell r="I16">
            <v>999.04</v>
          </cell>
          <cell r="J16">
            <v>844.1888</v>
          </cell>
          <cell r="K16">
            <v>154.8512</v>
          </cell>
        </row>
        <row r="17">
          <cell r="B17" t="str">
            <v>重庆义金元电子商务有限公司</v>
          </cell>
          <cell r="C17">
            <v>4</v>
          </cell>
          <cell r="D17">
            <v>5016.32</v>
          </cell>
          <cell r="E17">
            <v>932.29</v>
          </cell>
          <cell r="F17">
            <v>839.06</v>
          </cell>
        </row>
        <row r="17">
          <cell r="I17">
            <v>839.06</v>
          </cell>
          <cell r="J17">
            <v>709.0057</v>
          </cell>
          <cell r="K17">
            <v>130.0543</v>
          </cell>
        </row>
        <row r="18">
          <cell r="B18" t="str">
            <v>慧购选（重庆）科技有限公司</v>
          </cell>
          <cell r="C18">
            <v>4</v>
          </cell>
          <cell r="D18">
            <v>4691.1</v>
          </cell>
          <cell r="E18">
            <v>840.56</v>
          </cell>
          <cell r="F18">
            <v>756.5</v>
          </cell>
        </row>
        <row r="18">
          <cell r="I18">
            <v>756.5</v>
          </cell>
          <cell r="J18">
            <v>639.2425</v>
          </cell>
          <cell r="K18">
            <v>117.2575</v>
          </cell>
        </row>
        <row r="19">
          <cell r="B19" t="str">
            <v>重庆千耀科技有限公司</v>
          </cell>
          <cell r="C19">
            <v>2</v>
          </cell>
          <cell r="D19">
            <v>328</v>
          </cell>
          <cell r="E19">
            <v>49.2</v>
          </cell>
          <cell r="F19">
            <v>44.28</v>
          </cell>
        </row>
        <row r="19">
          <cell r="I19">
            <v>44.28</v>
          </cell>
          <cell r="J19">
            <v>37.4166</v>
          </cell>
          <cell r="K19">
            <v>6.8634</v>
          </cell>
        </row>
        <row r="20">
          <cell r="B20" t="str">
            <v>重庆育丰霖坤文化传媒有限公司</v>
          </cell>
          <cell r="C20">
            <v>2</v>
          </cell>
          <cell r="D20">
            <v>295</v>
          </cell>
          <cell r="E20">
            <v>44.25</v>
          </cell>
          <cell r="F20">
            <v>39.83</v>
          </cell>
        </row>
        <row r="20">
          <cell r="I20">
            <v>39.83</v>
          </cell>
          <cell r="J20">
            <v>33.65635</v>
          </cell>
          <cell r="K20">
            <v>6.17365</v>
          </cell>
        </row>
        <row r="21">
          <cell r="B21" t="str">
            <v>重庆重百商社电器有限公司</v>
          </cell>
          <cell r="C21">
            <v>213873</v>
          </cell>
          <cell r="D21">
            <v>806951793.96</v>
          </cell>
          <cell r="E21">
            <v>152528045.2</v>
          </cell>
          <cell r="F21">
            <v>137275240.68</v>
          </cell>
          <cell r="G21">
            <v>54100000</v>
          </cell>
          <cell r="H21">
            <v>58786211.39</v>
          </cell>
          <cell r="I21">
            <v>24389029.29</v>
          </cell>
          <cell r="J21">
            <v>20608729.75005</v>
          </cell>
          <cell r="K21">
            <v>3780299.53995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巴南区恒源隆电器商场</v>
          </cell>
          <cell r="D3">
            <v>111</v>
          </cell>
          <cell r="E3">
            <v>302608</v>
          </cell>
          <cell r="F3">
            <v>56198.85</v>
          </cell>
          <cell r="G3">
            <v>50578.97</v>
          </cell>
          <cell r="H3" t="str">
            <v> -   </v>
          </cell>
        </row>
        <row r="4">
          <cell r="C4" t="str">
            <v>巴南区嘉华电器经营部</v>
          </cell>
          <cell r="D4">
            <v>1078</v>
          </cell>
          <cell r="E4">
            <v>3034775.26</v>
          </cell>
          <cell r="F4">
            <v>588897.96</v>
          </cell>
          <cell r="G4">
            <v>530008.16</v>
          </cell>
          <cell r="H4" t="str">
            <v> -   </v>
          </cell>
        </row>
        <row r="5">
          <cell r="C5" t="str">
            <v>重庆斌典商贸有限公司</v>
          </cell>
          <cell r="D5">
            <v>430</v>
          </cell>
          <cell r="E5">
            <v>1697343</v>
          </cell>
          <cell r="F5">
            <v>328854</v>
          </cell>
          <cell r="G5">
            <v>295968.6</v>
          </cell>
          <cell r="H5" t="str">
            <v> -   </v>
          </cell>
        </row>
        <row r="6">
          <cell r="C6" t="str">
            <v>重庆成鑫商贸有限公司</v>
          </cell>
          <cell r="D6">
            <v>296</v>
          </cell>
          <cell r="E6">
            <v>1178854</v>
          </cell>
          <cell r="F6">
            <v>222257.52</v>
          </cell>
          <cell r="G6">
            <v>200031.77</v>
          </cell>
          <cell r="H6" t="str">
            <v> -   </v>
          </cell>
        </row>
        <row r="7">
          <cell r="C7" t="str">
            <v>重庆丹创科技有限公司</v>
          </cell>
          <cell r="D7">
            <v>121</v>
          </cell>
          <cell r="E7">
            <v>469462</v>
          </cell>
          <cell r="F7">
            <v>92732.85</v>
          </cell>
          <cell r="G7">
            <v>83459.57</v>
          </cell>
          <cell r="H7" t="str">
            <v> -   </v>
          </cell>
        </row>
        <row r="8">
          <cell r="C8" t="str">
            <v>重庆红美瑞家电有限公司</v>
          </cell>
          <cell r="D8">
            <v>24</v>
          </cell>
          <cell r="E8">
            <v>115175</v>
          </cell>
          <cell r="F8">
            <v>21234.49</v>
          </cell>
          <cell r="G8">
            <v>19111.04</v>
          </cell>
          <cell r="H8" t="str">
            <v> -   </v>
          </cell>
        </row>
        <row r="9">
          <cell r="C9" t="str">
            <v>重庆健福环境设备有限公司</v>
          </cell>
          <cell r="D9">
            <v>913</v>
          </cell>
          <cell r="E9">
            <v>4576220.75</v>
          </cell>
          <cell r="F9">
            <v>871373.4</v>
          </cell>
          <cell r="G9">
            <v>784236.06</v>
          </cell>
          <cell r="H9">
            <v>310000</v>
          </cell>
        </row>
        <row r="10">
          <cell r="C10" t="str">
            <v>重庆京美源机电有限公司</v>
          </cell>
          <cell r="D10">
            <v>758</v>
          </cell>
          <cell r="E10">
            <v>3893117.45</v>
          </cell>
          <cell r="F10">
            <v>737008.2</v>
          </cell>
          <cell r="G10">
            <v>663307.38</v>
          </cell>
          <cell r="H10" t="str">
            <v> -   </v>
          </cell>
        </row>
        <row r="11">
          <cell r="C11" t="str">
            <v>重庆京禹商贸有限责任公司</v>
          </cell>
          <cell r="D11">
            <v>2265</v>
          </cell>
          <cell r="E11">
            <v>7507199.1</v>
          </cell>
          <cell r="F11">
            <v>1433950.33</v>
          </cell>
          <cell r="G11">
            <v>1290555.3</v>
          </cell>
          <cell r="H11">
            <v>530000</v>
          </cell>
        </row>
        <row r="12">
          <cell r="C12" t="str">
            <v>重庆璟安制冷设备有限公司</v>
          </cell>
          <cell r="D12">
            <v>33</v>
          </cell>
          <cell r="E12">
            <v>153196.5</v>
          </cell>
          <cell r="F12">
            <v>30119.55</v>
          </cell>
          <cell r="G12">
            <v>27107.6</v>
          </cell>
          <cell r="H12" t="str">
            <v> -   </v>
          </cell>
        </row>
        <row r="13">
          <cell r="C13" t="str">
            <v>重庆凯尔电器有限公司</v>
          </cell>
          <cell r="D13">
            <v>2220</v>
          </cell>
          <cell r="E13">
            <v>10113048.5</v>
          </cell>
          <cell r="F13">
            <v>1967742.35</v>
          </cell>
          <cell r="G13">
            <v>1770968.12</v>
          </cell>
          <cell r="H13">
            <v>470000</v>
          </cell>
        </row>
        <row r="14">
          <cell r="C14" t="str">
            <v>重庆利进家用电器销售有限公司</v>
          </cell>
          <cell r="D14">
            <v>1743</v>
          </cell>
          <cell r="E14">
            <v>4676988.95</v>
          </cell>
          <cell r="F14">
            <v>860125.4</v>
          </cell>
          <cell r="G14">
            <v>774112.86</v>
          </cell>
          <cell r="H14">
            <v>330000</v>
          </cell>
        </row>
        <row r="15">
          <cell r="C15" t="str">
            <v>重庆联永谊制冷设备有限公司</v>
          </cell>
          <cell r="D15">
            <v>1</v>
          </cell>
          <cell r="E15">
            <v>9399</v>
          </cell>
          <cell r="F15">
            <v>1879.8</v>
          </cell>
          <cell r="G15">
            <v>1691.82</v>
          </cell>
          <cell r="H15" t="str">
            <v> -   </v>
          </cell>
        </row>
        <row r="16">
          <cell r="C16" t="str">
            <v>重庆美创电器有限公司</v>
          </cell>
          <cell r="D16">
            <v>55</v>
          </cell>
          <cell r="E16">
            <v>154085</v>
          </cell>
          <cell r="F16">
            <v>29324</v>
          </cell>
          <cell r="G16">
            <v>26391.6</v>
          </cell>
          <cell r="H16" t="str">
            <v> -   </v>
          </cell>
        </row>
        <row r="17">
          <cell r="C17" t="str">
            <v>重庆镁家电器销售有限公司</v>
          </cell>
          <cell r="D17">
            <v>206</v>
          </cell>
          <cell r="E17">
            <v>1011360</v>
          </cell>
          <cell r="F17">
            <v>190675.05</v>
          </cell>
          <cell r="G17">
            <v>171607.55</v>
          </cell>
          <cell r="H17" t="str">
            <v> -   </v>
          </cell>
        </row>
        <row r="18">
          <cell r="C18" t="str">
            <v>重庆千领电器有限公司</v>
          </cell>
          <cell r="D18">
            <v>311</v>
          </cell>
          <cell r="E18">
            <v>1504351</v>
          </cell>
          <cell r="F18">
            <v>279834.8</v>
          </cell>
          <cell r="G18">
            <v>251851.32</v>
          </cell>
          <cell r="H18" t="str">
            <v> -   </v>
          </cell>
        </row>
        <row r="19">
          <cell r="C19" t="str">
            <v>重庆全正家用电器销售有限公司</v>
          </cell>
          <cell r="D19">
            <v>6</v>
          </cell>
          <cell r="E19">
            <v>49898</v>
          </cell>
          <cell r="F19">
            <v>7599.6</v>
          </cell>
          <cell r="G19">
            <v>6839.64</v>
          </cell>
          <cell r="H19" t="str">
            <v> -   </v>
          </cell>
        </row>
        <row r="20">
          <cell r="C20" t="str">
            <v>重庆睿源商贸有限公司</v>
          </cell>
          <cell r="D20">
            <v>107</v>
          </cell>
          <cell r="E20">
            <v>479017.25</v>
          </cell>
          <cell r="F20">
            <v>92187.2</v>
          </cell>
          <cell r="G20">
            <v>82968.48</v>
          </cell>
          <cell r="H20" t="str">
            <v> -   </v>
          </cell>
        </row>
        <row r="21">
          <cell r="C21" t="str">
            <v>重庆尚派正诚科技有限公司</v>
          </cell>
          <cell r="D21">
            <v>21</v>
          </cell>
          <cell r="E21">
            <v>191677</v>
          </cell>
          <cell r="F21">
            <v>34787</v>
          </cell>
          <cell r="G21">
            <v>31308.3</v>
          </cell>
          <cell r="H21" t="str">
            <v> -   </v>
          </cell>
        </row>
        <row r="22">
          <cell r="C22" t="str">
            <v>重庆帅勇贸易有限公司</v>
          </cell>
          <cell r="D22">
            <v>1496</v>
          </cell>
          <cell r="E22">
            <v>5570269.75</v>
          </cell>
          <cell r="F22">
            <v>1075991.3</v>
          </cell>
          <cell r="G22">
            <v>968392.17</v>
          </cell>
          <cell r="H22" t="str">
            <v> -   </v>
          </cell>
        </row>
        <row r="23">
          <cell r="C23" t="str">
            <v>重庆速腾电器有限公司</v>
          </cell>
          <cell r="D23">
            <v>1254</v>
          </cell>
          <cell r="E23">
            <v>3221972.95</v>
          </cell>
          <cell r="F23">
            <v>614071.08</v>
          </cell>
          <cell r="G23">
            <v>552663.97</v>
          </cell>
          <cell r="H23" t="str">
            <v> -   </v>
          </cell>
        </row>
        <row r="24">
          <cell r="C24" t="str">
            <v>重庆伟霖制冷设备有限公司</v>
          </cell>
          <cell r="D24">
            <v>18</v>
          </cell>
          <cell r="E24">
            <v>92093.5</v>
          </cell>
          <cell r="F24">
            <v>18118.75</v>
          </cell>
          <cell r="G24">
            <v>16306.88</v>
          </cell>
          <cell r="H24" t="str">
            <v> -   </v>
          </cell>
        </row>
        <row r="25">
          <cell r="C25" t="str">
            <v>重庆星煜林商贸有限公司</v>
          </cell>
          <cell r="D25">
            <v>1217</v>
          </cell>
          <cell r="E25">
            <v>3962056.24</v>
          </cell>
          <cell r="F25">
            <v>715956.28</v>
          </cell>
          <cell r="G25">
            <v>644360.65</v>
          </cell>
          <cell r="H25" t="str">
            <v> -   </v>
          </cell>
        </row>
        <row r="26">
          <cell r="C26" t="str">
            <v>重庆盈虎暖通设备销售有限公司</v>
          </cell>
          <cell r="D26">
            <v>291</v>
          </cell>
          <cell r="E26">
            <v>1420819.47</v>
          </cell>
          <cell r="F26">
            <v>265806.84</v>
          </cell>
          <cell r="G26">
            <v>239226.16</v>
          </cell>
          <cell r="H26" t="str">
            <v> -   </v>
          </cell>
        </row>
        <row r="27">
          <cell r="C27" t="str">
            <v>重庆渝仕达商贸有限公司</v>
          </cell>
          <cell r="D27">
            <v>133</v>
          </cell>
          <cell r="E27">
            <v>742165</v>
          </cell>
          <cell r="F27">
            <v>130885.22</v>
          </cell>
          <cell r="G27">
            <v>117796.7</v>
          </cell>
          <cell r="H27" t="str">
            <v> -   </v>
          </cell>
        </row>
        <row r="28">
          <cell r="C28" t="str">
            <v>重庆誉立商贸有限公司</v>
          </cell>
          <cell r="D28">
            <v>2802</v>
          </cell>
          <cell r="E28">
            <v>8969402.59</v>
          </cell>
          <cell r="F28">
            <v>1735367.12</v>
          </cell>
          <cell r="G28">
            <v>1561830.41</v>
          </cell>
          <cell r="H28">
            <v>540000</v>
          </cell>
        </row>
        <row r="29">
          <cell r="C29" t="str">
            <v>重庆智创电器有限公司</v>
          </cell>
          <cell r="D29">
            <v>973</v>
          </cell>
          <cell r="E29">
            <v>4553436.3</v>
          </cell>
          <cell r="F29">
            <v>856669.92</v>
          </cell>
          <cell r="G29">
            <v>771002.93</v>
          </cell>
          <cell r="H29" t="str">
            <v> -   </v>
          </cell>
        </row>
        <row r="30">
          <cell r="C30" t="str">
            <v>重庆智易多商贸有限公司</v>
          </cell>
          <cell r="D30">
            <v>181</v>
          </cell>
          <cell r="E30">
            <v>575454.5</v>
          </cell>
          <cell r="F30">
            <v>108936.2</v>
          </cell>
          <cell r="G30">
            <v>98042.58</v>
          </cell>
          <cell r="H30" t="str">
            <v> -   </v>
          </cell>
        </row>
        <row r="31">
          <cell r="C31" t="str">
            <v>重庆飞畅通讯器材有限公司</v>
          </cell>
          <cell r="D31">
            <v>269</v>
          </cell>
          <cell r="E31">
            <v>1805564</v>
          </cell>
          <cell r="F31">
            <v>345591.1</v>
          </cell>
          <cell r="G31">
            <v>311031.99</v>
          </cell>
          <cell r="H31" t="str">
            <v> -   </v>
          </cell>
        </row>
        <row r="32">
          <cell r="C32" t="str">
            <v>重庆鸿代贸易有限公司</v>
          </cell>
          <cell r="D32">
            <v>770</v>
          </cell>
          <cell r="E32">
            <v>2263330.97</v>
          </cell>
          <cell r="F32">
            <v>434215.77</v>
          </cell>
          <cell r="G32">
            <v>390794.19</v>
          </cell>
          <cell r="H32" t="str">
            <v> -   </v>
          </cell>
        </row>
        <row r="33">
          <cell r="C33" t="str">
            <v>重庆惠玲电器有限公司</v>
          </cell>
          <cell r="D33">
            <v>1161</v>
          </cell>
          <cell r="E33">
            <v>3666520.75</v>
          </cell>
          <cell r="F33">
            <v>698075.38</v>
          </cell>
          <cell r="G33">
            <v>628267.84</v>
          </cell>
          <cell r="H33" t="str">
            <v> -   </v>
          </cell>
        </row>
        <row r="34">
          <cell r="C34" t="str">
            <v>重庆平旦商贸有限公司</v>
          </cell>
          <cell r="D34">
            <v>377</v>
          </cell>
          <cell r="E34">
            <v>1255872.63</v>
          </cell>
          <cell r="F34">
            <v>243099.66</v>
          </cell>
          <cell r="G34">
            <v>218789.69</v>
          </cell>
          <cell r="H34" t="str">
            <v> -   </v>
          </cell>
        </row>
        <row r="35">
          <cell r="C35" t="str">
            <v>重庆奇锦电器有限公司</v>
          </cell>
          <cell r="D35">
            <v>937</v>
          </cell>
          <cell r="E35">
            <v>4238002.25</v>
          </cell>
          <cell r="F35">
            <v>817337.4</v>
          </cell>
          <cell r="G35">
            <v>735603.66</v>
          </cell>
          <cell r="H35" t="str">
            <v> -   </v>
          </cell>
        </row>
        <row r="36">
          <cell r="C36" t="str">
            <v>重庆森茂电器销售有限公司</v>
          </cell>
          <cell r="D36">
            <v>242</v>
          </cell>
          <cell r="E36">
            <v>1236958</v>
          </cell>
          <cell r="F36">
            <v>232118.65</v>
          </cell>
          <cell r="G36">
            <v>208906.79</v>
          </cell>
          <cell r="H36" t="str">
            <v> -   </v>
          </cell>
        </row>
        <row r="37">
          <cell r="C37" t="str">
            <v>重庆市超之杰商贸有限公司</v>
          </cell>
          <cell r="D37">
            <v>24</v>
          </cell>
          <cell r="E37">
            <v>97408</v>
          </cell>
          <cell r="F37">
            <v>19481.6</v>
          </cell>
          <cell r="G37">
            <v>17533.44</v>
          </cell>
          <cell r="H37" t="str">
            <v> -   </v>
          </cell>
        </row>
        <row r="38">
          <cell r="C38" t="str">
            <v>重庆新家奥泰乐惠科技发展有限公司</v>
          </cell>
          <cell r="D38">
            <v>1440</v>
          </cell>
          <cell r="E38">
            <v>6922062.35</v>
          </cell>
          <cell r="F38">
            <v>1282159.11</v>
          </cell>
          <cell r="G38">
            <v>1153943.2</v>
          </cell>
          <cell r="H38">
            <v>580000</v>
          </cell>
        </row>
        <row r="39">
          <cell r="C39" t="str">
            <v>重庆鑫速通讯设备有限公司</v>
          </cell>
          <cell r="D39">
            <v>78</v>
          </cell>
          <cell r="E39">
            <v>444973</v>
          </cell>
          <cell r="F39">
            <v>88304.7</v>
          </cell>
          <cell r="G39">
            <v>79474.23</v>
          </cell>
          <cell r="H39" t="str">
            <v> -   </v>
          </cell>
        </row>
        <row r="40">
          <cell r="C40" t="str">
            <v>重庆扬航电器有限公司</v>
          </cell>
          <cell r="D40">
            <v>2341</v>
          </cell>
          <cell r="E40">
            <v>9893103.5</v>
          </cell>
          <cell r="F40">
            <v>1846676.17</v>
          </cell>
          <cell r="G40">
            <v>1662008.55</v>
          </cell>
          <cell r="H40">
            <v>540000</v>
          </cell>
        </row>
        <row r="41">
          <cell r="C41" t="str">
            <v>璧山区泓海家电经营部</v>
          </cell>
          <cell r="D41">
            <v>1135</v>
          </cell>
          <cell r="E41">
            <v>3233585.1</v>
          </cell>
          <cell r="F41">
            <v>624284.94</v>
          </cell>
          <cell r="G41">
            <v>561856.45</v>
          </cell>
          <cell r="H41" t="str">
            <v> -   </v>
          </cell>
        </row>
        <row r="42">
          <cell r="C42" t="str">
            <v>重庆璧晟达通信器材销售有限公司</v>
          </cell>
          <cell r="D42">
            <v>20</v>
          </cell>
          <cell r="E42">
            <v>94780</v>
          </cell>
          <cell r="F42">
            <v>18956</v>
          </cell>
          <cell r="G42">
            <v>17060.4</v>
          </cell>
          <cell r="H42" t="str">
            <v> -   </v>
          </cell>
        </row>
        <row r="43">
          <cell r="C43" t="str">
            <v>重庆畅联界通信设备有限责任公司</v>
          </cell>
          <cell r="D43">
            <v>359</v>
          </cell>
          <cell r="E43">
            <v>1130662</v>
          </cell>
          <cell r="F43">
            <v>210055.85</v>
          </cell>
          <cell r="G43">
            <v>189050.26</v>
          </cell>
          <cell r="H43" t="str">
            <v> -   </v>
          </cell>
        </row>
        <row r="44">
          <cell r="C44" t="str">
            <v>重庆辰坤电器设备有限公司</v>
          </cell>
          <cell r="D44">
            <v>646</v>
          </cell>
          <cell r="E44">
            <v>4036997</v>
          </cell>
          <cell r="F44">
            <v>727025.5</v>
          </cell>
          <cell r="G44">
            <v>654322.95</v>
          </cell>
          <cell r="H44" t="str">
            <v> -   </v>
          </cell>
        </row>
        <row r="45">
          <cell r="C45" t="str">
            <v>重庆川博贸易有限公司</v>
          </cell>
          <cell r="D45">
            <v>530</v>
          </cell>
          <cell r="E45">
            <v>2002814.6</v>
          </cell>
          <cell r="F45">
            <v>368322.95</v>
          </cell>
          <cell r="G45">
            <v>331490.65</v>
          </cell>
          <cell r="H45" t="str">
            <v> -   </v>
          </cell>
        </row>
        <row r="46">
          <cell r="C46" t="str">
            <v>重庆皓强机电设备有限公司</v>
          </cell>
          <cell r="D46">
            <v>203</v>
          </cell>
          <cell r="E46">
            <v>589418.1</v>
          </cell>
          <cell r="F46">
            <v>114946.39</v>
          </cell>
          <cell r="G46">
            <v>103451.75</v>
          </cell>
          <cell r="H46" t="str">
            <v> -   </v>
          </cell>
        </row>
        <row r="47">
          <cell r="C47" t="str">
            <v>重庆亨嘉暖通设备有限公司</v>
          </cell>
          <cell r="D47">
            <v>737</v>
          </cell>
          <cell r="E47">
            <v>2897296.64</v>
          </cell>
          <cell r="F47">
            <v>545427.04</v>
          </cell>
          <cell r="G47">
            <v>490884.34</v>
          </cell>
          <cell r="H47" t="str">
            <v> -   </v>
          </cell>
        </row>
        <row r="48">
          <cell r="C48" t="str">
            <v>重庆恒镁家电销售有限公司</v>
          </cell>
          <cell r="D48">
            <v>582</v>
          </cell>
          <cell r="E48">
            <v>1758338.1</v>
          </cell>
          <cell r="F48">
            <v>336348.99</v>
          </cell>
          <cell r="G48">
            <v>302714.09</v>
          </cell>
          <cell r="H48" t="str">
            <v> -   </v>
          </cell>
        </row>
        <row r="49">
          <cell r="C49" t="str">
            <v>重庆鸿晟达厨具销售有限公司</v>
          </cell>
          <cell r="D49">
            <v>14</v>
          </cell>
          <cell r="E49">
            <v>146378</v>
          </cell>
          <cell r="F49">
            <v>26224</v>
          </cell>
          <cell r="G49">
            <v>23601.6</v>
          </cell>
          <cell r="H49" t="str">
            <v> -   </v>
          </cell>
        </row>
        <row r="50">
          <cell r="C50" t="str">
            <v>重庆健芯家电有限公司</v>
          </cell>
          <cell r="D50">
            <v>20</v>
          </cell>
          <cell r="E50">
            <v>451500</v>
          </cell>
          <cell r="F50">
            <v>38400</v>
          </cell>
          <cell r="G50">
            <v>34560</v>
          </cell>
          <cell r="H50" t="str">
            <v> -   </v>
          </cell>
        </row>
        <row r="51">
          <cell r="C51" t="str">
            <v>重庆金霆电器设备有限公司</v>
          </cell>
          <cell r="D51">
            <v>16</v>
          </cell>
          <cell r="E51">
            <v>112955</v>
          </cell>
          <cell r="F51">
            <v>19689.85</v>
          </cell>
          <cell r="G51">
            <v>17720.87</v>
          </cell>
          <cell r="H51" t="str">
            <v> -   </v>
          </cell>
        </row>
        <row r="52">
          <cell r="C52" t="str">
            <v>重庆晋舟电器设备有限公司</v>
          </cell>
          <cell r="D52">
            <v>542</v>
          </cell>
          <cell r="E52">
            <v>2766489.62</v>
          </cell>
          <cell r="F52">
            <v>518392.76</v>
          </cell>
          <cell r="G52">
            <v>466553.48</v>
          </cell>
          <cell r="H52" t="str">
            <v> -   </v>
          </cell>
        </row>
        <row r="53">
          <cell r="C53" t="str">
            <v>重庆康如商贸有限公司</v>
          </cell>
          <cell r="D53">
            <v>14</v>
          </cell>
          <cell r="E53">
            <v>16386</v>
          </cell>
          <cell r="F53">
            <v>2862.55</v>
          </cell>
          <cell r="G53">
            <v>2576.3</v>
          </cell>
          <cell r="H53" t="str">
            <v> -   </v>
          </cell>
        </row>
        <row r="54">
          <cell r="C54" t="str">
            <v>重庆伶航家电销售有限公司</v>
          </cell>
          <cell r="D54">
            <v>601</v>
          </cell>
          <cell r="E54">
            <v>2165747</v>
          </cell>
          <cell r="F54">
            <v>413851</v>
          </cell>
          <cell r="G54">
            <v>372465.9</v>
          </cell>
          <cell r="H54" t="str">
            <v> -   </v>
          </cell>
        </row>
        <row r="55">
          <cell r="C55" t="str">
            <v>重庆美熙暖通设备有限公司</v>
          </cell>
          <cell r="D55">
            <v>416</v>
          </cell>
          <cell r="E55">
            <v>2745452</v>
          </cell>
          <cell r="F55">
            <v>502367.5</v>
          </cell>
          <cell r="G55">
            <v>452130.75</v>
          </cell>
          <cell r="H55" t="str">
            <v> -   </v>
          </cell>
        </row>
        <row r="56">
          <cell r="C56" t="str">
            <v>重庆念杰商贸有限公司</v>
          </cell>
          <cell r="D56">
            <v>349</v>
          </cell>
          <cell r="E56">
            <v>1767595</v>
          </cell>
          <cell r="F56">
            <v>328867</v>
          </cell>
          <cell r="G56">
            <v>295980.3</v>
          </cell>
          <cell r="H56" t="str">
            <v> -   </v>
          </cell>
        </row>
        <row r="57">
          <cell r="C57" t="str">
            <v>重庆七天电器销售有限公司</v>
          </cell>
          <cell r="D57">
            <v>297</v>
          </cell>
          <cell r="E57">
            <v>1319019.9</v>
          </cell>
          <cell r="F57">
            <v>254365.48</v>
          </cell>
          <cell r="G57">
            <v>228928.93</v>
          </cell>
          <cell r="H57" t="str">
            <v> -   </v>
          </cell>
        </row>
        <row r="58">
          <cell r="C58" t="str">
            <v>重庆启轩暖通设备有限公司</v>
          </cell>
          <cell r="D58">
            <v>152</v>
          </cell>
          <cell r="E58">
            <v>961377</v>
          </cell>
          <cell r="F58">
            <v>183300.75</v>
          </cell>
          <cell r="G58">
            <v>164970.68</v>
          </cell>
          <cell r="H58">
            <v>340000</v>
          </cell>
        </row>
        <row r="59">
          <cell r="C59" t="str">
            <v>重庆市璧山区龙腾通讯器材销售有限公司</v>
          </cell>
          <cell r="D59">
            <v>39</v>
          </cell>
          <cell r="E59">
            <v>163852</v>
          </cell>
          <cell r="F59">
            <v>27195.9</v>
          </cell>
          <cell r="G59">
            <v>24476.31</v>
          </cell>
          <cell r="H59" t="str">
            <v> -   </v>
          </cell>
        </row>
        <row r="60">
          <cell r="C60" t="str">
            <v>重庆市璧山区星月通讯器材有限公司</v>
          </cell>
          <cell r="D60">
            <v>5</v>
          </cell>
          <cell r="E60">
            <v>27636</v>
          </cell>
          <cell r="F60">
            <v>5527.2</v>
          </cell>
          <cell r="G60">
            <v>4974.48</v>
          </cell>
          <cell r="H60" t="str">
            <v> -   </v>
          </cell>
        </row>
        <row r="61">
          <cell r="C61" t="str">
            <v>重庆市璧山区英展电器有限公司</v>
          </cell>
          <cell r="D61">
            <v>597</v>
          </cell>
          <cell r="E61">
            <v>1853818</v>
          </cell>
          <cell r="F61">
            <v>366294.8</v>
          </cell>
          <cell r="G61">
            <v>329665.32</v>
          </cell>
          <cell r="H61" t="str">
            <v> -   </v>
          </cell>
        </row>
        <row r="62">
          <cell r="C62" t="str">
            <v>重庆市璧山区永红家电有限公司</v>
          </cell>
          <cell r="D62">
            <v>2383</v>
          </cell>
          <cell r="E62">
            <v>7411633.35</v>
          </cell>
          <cell r="F62">
            <v>1440897.5</v>
          </cell>
          <cell r="G62">
            <v>1296807.75</v>
          </cell>
          <cell r="H62">
            <v>410000</v>
          </cell>
        </row>
        <row r="63">
          <cell r="C63" t="str">
            <v>重庆市金雷电器设备有限公司</v>
          </cell>
          <cell r="D63">
            <v>2410</v>
          </cell>
          <cell r="E63">
            <v>11486048.1</v>
          </cell>
          <cell r="F63">
            <v>2196125.07</v>
          </cell>
          <cell r="G63">
            <v>1976512.56</v>
          </cell>
          <cell r="H63">
            <v>570000</v>
          </cell>
        </row>
        <row r="64">
          <cell r="C64" t="str">
            <v>重庆市玲玲网络科技有限公司</v>
          </cell>
          <cell r="D64">
            <v>3</v>
          </cell>
          <cell r="E64">
            <v>18469</v>
          </cell>
          <cell r="F64">
            <v>3693.8</v>
          </cell>
          <cell r="G64">
            <v>3324.42</v>
          </cell>
          <cell r="H64" t="str">
            <v> -   </v>
          </cell>
        </row>
        <row r="65">
          <cell r="C65" t="str">
            <v>重庆市鑫跃祥电子有限责任公司</v>
          </cell>
          <cell r="D65">
            <v>36</v>
          </cell>
          <cell r="E65">
            <v>113714</v>
          </cell>
          <cell r="F65">
            <v>22250.6</v>
          </cell>
          <cell r="G65">
            <v>20025.54</v>
          </cell>
          <cell r="H65" t="str">
            <v> -   </v>
          </cell>
        </row>
        <row r="66">
          <cell r="C66" t="str">
            <v>重庆岩旭保贸易有限公司</v>
          </cell>
          <cell r="D66">
            <v>94</v>
          </cell>
          <cell r="E66">
            <v>994816</v>
          </cell>
          <cell r="F66">
            <v>164852.25</v>
          </cell>
          <cell r="G66">
            <v>148367.03</v>
          </cell>
          <cell r="H66" t="str">
            <v> -   </v>
          </cell>
        </row>
        <row r="67">
          <cell r="C67" t="str">
            <v>重庆盈沣家电销售有限公司</v>
          </cell>
          <cell r="D67">
            <v>4086</v>
          </cell>
          <cell r="E67">
            <v>14941401.46</v>
          </cell>
          <cell r="F67">
            <v>2824059.89</v>
          </cell>
          <cell r="G67">
            <v>2541653.9</v>
          </cell>
          <cell r="H67">
            <v>1180000</v>
          </cell>
        </row>
        <row r="68">
          <cell r="C68" t="str">
            <v>重庆昊邦电器有限公司</v>
          </cell>
          <cell r="D68">
            <v>1727</v>
          </cell>
          <cell r="E68">
            <v>6725891.35</v>
          </cell>
          <cell r="F68">
            <v>1286926.74</v>
          </cell>
          <cell r="G68">
            <v>1158234.07</v>
          </cell>
          <cell r="H68" t="str">
            <v> -   </v>
          </cell>
        </row>
        <row r="69">
          <cell r="C69" t="str">
            <v>重庆嘉之海电器销售有限公司</v>
          </cell>
          <cell r="D69">
            <v>1489</v>
          </cell>
          <cell r="E69">
            <v>4775097.94</v>
          </cell>
          <cell r="F69">
            <v>902820.8</v>
          </cell>
          <cell r="G69">
            <v>812538.72</v>
          </cell>
          <cell r="H69">
            <v>330000</v>
          </cell>
        </row>
        <row r="70">
          <cell r="C70" t="str">
            <v>重庆敬恒炜业商贸有限公司</v>
          </cell>
          <cell r="D70">
            <v>747</v>
          </cell>
          <cell r="E70">
            <v>3291171.25</v>
          </cell>
          <cell r="F70">
            <v>607706.3</v>
          </cell>
          <cell r="G70">
            <v>546935.67</v>
          </cell>
          <cell r="H70" t="str">
            <v> -   </v>
          </cell>
        </row>
        <row r="71">
          <cell r="C71" t="str">
            <v>重庆巨和制冷设备有限公司</v>
          </cell>
          <cell r="D71">
            <v>676</v>
          </cell>
          <cell r="E71">
            <v>2508753.5</v>
          </cell>
          <cell r="F71">
            <v>488304.5</v>
          </cell>
          <cell r="G71">
            <v>439474.05</v>
          </cell>
          <cell r="H71" t="str">
            <v> -   </v>
          </cell>
        </row>
        <row r="72">
          <cell r="C72" t="str">
            <v>重庆览佑科技有限公司(海尔)</v>
          </cell>
          <cell r="D72">
            <v>1261</v>
          </cell>
          <cell r="E72">
            <v>3555110</v>
          </cell>
          <cell r="F72">
            <v>675751.65</v>
          </cell>
          <cell r="G72">
            <v>608176.49</v>
          </cell>
          <cell r="H72" t="str">
            <v> -   </v>
          </cell>
        </row>
        <row r="73">
          <cell r="C73" t="str">
            <v>重庆凌瑞福制冷设备有限公司</v>
          </cell>
          <cell r="D73">
            <v>51</v>
          </cell>
          <cell r="E73">
            <v>480895</v>
          </cell>
          <cell r="F73">
            <v>68509.25</v>
          </cell>
          <cell r="G73">
            <v>61658.33</v>
          </cell>
          <cell r="H73" t="str">
            <v> -   </v>
          </cell>
        </row>
        <row r="74">
          <cell r="C74" t="str">
            <v>重庆市缔善实业有限责任公司</v>
          </cell>
          <cell r="D74">
            <v>98</v>
          </cell>
          <cell r="E74">
            <v>1042086</v>
          </cell>
          <cell r="F74">
            <v>169234.55</v>
          </cell>
          <cell r="G74">
            <v>152311.1</v>
          </cell>
          <cell r="H74" t="str">
            <v> -   </v>
          </cell>
        </row>
        <row r="75">
          <cell r="C75" t="str">
            <v>重庆玟星家用电器有限公司</v>
          </cell>
          <cell r="D75">
            <v>6</v>
          </cell>
          <cell r="E75">
            <v>27719</v>
          </cell>
          <cell r="F75">
            <v>5343.85</v>
          </cell>
          <cell r="G75">
            <v>4809.47</v>
          </cell>
          <cell r="H75" t="str">
            <v> -   </v>
          </cell>
        </row>
        <row r="76">
          <cell r="C76" t="str">
            <v>重庆祥佳音实业有限公司</v>
          </cell>
          <cell r="D76">
            <v>1177</v>
          </cell>
          <cell r="E76">
            <v>7921881.75</v>
          </cell>
          <cell r="F76">
            <v>1517563.5</v>
          </cell>
          <cell r="G76">
            <v>1365807.15</v>
          </cell>
          <cell r="H76">
            <v>660000</v>
          </cell>
        </row>
        <row r="77">
          <cell r="C77" t="str">
            <v>重庆轩造机电设备安装工程有限公司</v>
          </cell>
          <cell r="D77">
            <v>2014</v>
          </cell>
          <cell r="E77">
            <v>10994958.25</v>
          </cell>
          <cell r="F77">
            <v>2015927.95</v>
          </cell>
          <cell r="G77">
            <v>1814335.16</v>
          </cell>
          <cell r="H77">
            <v>460000</v>
          </cell>
        </row>
        <row r="78">
          <cell r="C78" t="str">
            <v>重庆宝华电器有限公司</v>
          </cell>
          <cell r="D78">
            <v>255</v>
          </cell>
          <cell r="E78">
            <v>838570.73</v>
          </cell>
          <cell r="F78">
            <v>165807.4</v>
          </cell>
          <cell r="G78">
            <v>149226.66</v>
          </cell>
          <cell r="H78" t="str">
            <v> -   </v>
          </cell>
        </row>
        <row r="79">
          <cell r="C79" t="str">
            <v>重庆泓毅电器有限公司</v>
          </cell>
          <cell r="D79">
            <v>523</v>
          </cell>
          <cell r="E79">
            <v>1840960.75</v>
          </cell>
          <cell r="F79">
            <v>357181.22</v>
          </cell>
          <cell r="G79">
            <v>321463.1</v>
          </cell>
          <cell r="H79" t="str">
            <v> -   </v>
          </cell>
        </row>
        <row r="80">
          <cell r="C80" t="str">
            <v>重庆鸿信者商贸有限公司</v>
          </cell>
          <cell r="D80">
            <v>378</v>
          </cell>
          <cell r="E80">
            <v>1186968.79</v>
          </cell>
          <cell r="F80">
            <v>229109.82</v>
          </cell>
          <cell r="G80">
            <v>206198.84</v>
          </cell>
          <cell r="H80" t="str">
            <v> -   </v>
          </cell>
        </row>
        <row r="81">
          <cell r="C81" t="str">
            <v>重庆凯高电器股份有限公司</v>
          </cell>
          <cell r="D81">
            <v>4383</v>
          </cell>
          <cell r="E81">
            <v>13199119.99</v>
          </cell>
          <cell r="F81">
            <v>2548187.01</v>
          </cell>
          <cell r="G81">
            <v>2293368.31</v>
          </cell>
          <cell r="H81">
            <v>710000</v>
          </cell>
        </row>
        <row r="82">
          <cell r="C82" t="str">
            <v>重庆全来暖通设备有限公司</v>
          </cell>
          <cell r="D82">
            <v>475</v>
          </cell>
          <cell r="E82">
            <v>2106952.74</v>
          </cell>
          <cell r="F82">
            <v>408748.4</v>
          </cell>
          <cell r="G82">
            <v>367873.56</v>
          </cell>
          <cell r="H82" t="str">
            <v> -   </v>
          </cell>
        </row>
        <row r="83">
          <cell r="C83" t="str">
            <v>重庆森博电子有限公司</v>
          </cell>
          <cell r="D83">
            <v>1227</v>
          </cell>
          <cell r="E83">
            <v>3506453.37</v>
          </cell>
          <cell r="F83">
            <v>682891.56</v>
          </cell>
          <cell r="G83">
            <v>614602.4</v>
          </cell>
          <cell r="H83" t="str">
            <v> -   </v>
          </cell>
        </row>
        <row r="84">
          <cell r="C84" t="str">
            <v>重庆尚层通讯设备有限公司</v>
          </cell>
          <cell r="D84">
            <v>98</v>
          </cell>
          <cell r="E84">
            <v>574408</v>
          </cell>
          <cell r="F84">
            <v>114347.9</v>
          </cell>
          <cell r="G84">
            <v>102913.11</v>
          </cell>
          <cell r="H84" t="str">
            <v> -   </v>
          </cell>
        </row>
        <row r="85">
          <cell r="C85" t="str">
            <v>重庆世茂电器有限公司</v>
          </cell>
          <cell r="D85">
            <v>525</v>
          </cell>
          <cell r="E85">
            <v>2293095.15</v>
          </cell>
          <cell r="F85">
            <v>427701.96</v>
          </cell>
          <cell r="G85">
            <v>384931.76</v>
          </cell>
          <cell r="H85" t="str">
            <v> -   </v>
          </cell>
        </row>
        <row r="86">
          <cell r="C86" t="str">
            <v>重庆市大足区东福家电有限公司</v>
          </cell>
          <cell r="D86">
            <v>610</v>
          </cell>
          <cell r="E86">
            <v>2653249.54</v>
          </cell>
          <cell r="F86">
            <v>493200.52</v>
          </cell>
          <cell r="G86">
            <v>443880.47</v>
          </cell>
          <cell r="H86" t="str">
            <v> -   </v>
          </cell>
        </row>
        <row r="87">
          <cell r="C87" t="str">
            <v>重庆市大足区帆宇商贸有限公司</v>
          </cell>
          <cell r="D87">
            <v>1270</v>
          </cell>
          <cell r="E87">
            <v>3847210.32</v>
          </cell>
          <cell r="F87">
            <v>744231.23</v>
          </cell>
          <cell r="G87">
            <v>669808.11</v>
          </cell>
          <cell r="H87" t="str">
            <v> -   </v>
          </cell>
        </row>
        <row r="88">
          <cell r="C88" t="str">
            <v>重庆市大足区和国通讯器材有限公司</v>
          </cell>
          <cell r="D88">
            <v>5</v>
          </cell>
          <cell r="E88">
            <v>27195</v>
          </cell>
          <cell r="F88">
            <v>5439</v>
          </cell>
          <cell r="G88">
            <v>4895.1</v>
          </cell>
          <cell r="H88" t="str">
            <v> -   </v>
          </cell>
        </row>
        <row r="89">
          <cell r="C89" t="str">
            <v>重庆市大足区金峰电子电器有限公司</v>
          </cell>
          <cell r="D89">
            <v>1723</v>
          </cell>
          <cell r="E89">
            <v>7720108.1</v>
          </cell>
          <cell r="F89">
            <v>1481653.96</v>
          </cell>
          <cell r="G89">
            <v>1333488.56</v>
          </cell>
          <cell r="H89">
            <v>400000</v>
          </cell>
        </row>
        <row r="90">
          <cell r="C90" t="str">
            <v>重庆市大足区可力制冷设备商场</v>
          </cell>
          <cell r="D90">
            <v>360</v>
          </cell>
          <cell r="E90">
            <v>2047559.75</v>
          </cell>
          <cell r="F90">
            <v>373311.3</v>
          </cell>
          <cell r="G90">
            <v>335980.17</v>
          </cell>
          <cell r="H90" t="str">
            <v> -   </v>
          </cell>
        </row>
        <row r="91">
          <cell r="C91" t="str">
            <v>重庆市大足区罗兵电器经营部</v>
          </cell>
          <cell r="D91">
            <v>531</v>
          </cell>
          <cell r="E91">
            <v>1823478.75</v>
          </cell>
          <cell r="F91">
            <v>350114.36</v>
          </cell>
          <cell r="G91">
            <v>315102.92</v>
          </cell>
          <cell r="H91" t="str">
            <v> -   </v>
          </cell>
        </row>
        <row r="92">
          <cell r="C92" t="str">
            <v>重庆市大足区瑞丰电器销售有限公司</v>
          </cell>
          <cell r="D92">
            <v>732</v>
          </cell>
          <cell r="E92">
            <v>2432062.71</v>
          </cell>
          <cell r="F92">
            <v>455171.79</v>
          </cell>
          <cell r="G92">
            <v>409654.61</v>
          </cell>
          <cell r="H92" t="str">
            <v> -   </v>
          </cell>
        </row>
        <row r="93">
          <cell r="C93" t="str">
            <v>重庆市大足区顺城电器有限公司</v>
          </cell>
          <cell r="D93">
            <v>257</v>
          </cell>
          <cell r="E93">
            <v>1309938.5</v>
          </cell>
          <cell r="F93">
            <v>245024.15</v>
          </cell>
          <cell r="G93">
            <v>220521.73</v>
          </cell>
          <cell r="H93" t="str">
            <v> -   </v>
          </cell>
        </row>
        <row r="94">
          <cell r="C94" t="str">
            <v>重庆市大足区亿宁电器有限公司</v>
          </cell>
          <cell r="D94">
            <v>282</v>
          </cell>
          <cell r="E94">
            <v>1922719</v>
          </cell>
          <cell r="F94">
            <v>309018.05</v>
          </cell>
          <cell r="G94">
            <v>278116.25</v>
          </cell>
          <cell r="H94" t="str">
            <v> -   </v>
          </cell>
        </row>
        <row r="95">
          <cell r="C95" t="str">
            <v>重庆市大足区勇冠电器有限公司</v>
          </cell>
          <cell r="D95">
            <v>91</v>
          </cell>
          <cell r="E95">
            <v>676607</v>
          </cell>
          <cell r="F95">
            <v>125592.35</v>
          </cell>
          <cell r="G95">
            <v>113033.12</v>
          </cell>
          <cell r="H95" t="str">
            <v> -   </v>
          </cell>
        </row>
        <row r="96">
          <cell r="C96" t="str">
            <v>重庆市明胤家用电器有限公司</v>
          </cell>
          <cell r="D96">
            <v>1142</v>
          </cell>
          <cell r="E96">
            <v>3735406.25</v>
          </cell>
          <cell r="F96">
            <v>719312.95</v>
          </cell>
          <cell r="G96">
            <v>647381.66</v>
          </cell>
          <cell r="H96" t="str">
            <v> -   </v>
          </cell>
        </row>
        <row r="97">
          <cell r="C97" t="str">
            <v>重庆市智铭暖通设备有限公司</v>
          </cell>
          <cell r="D97">
            <v>107</v>
          </cell>
          <cell r="E97">
            <v>593221.29</v>
          </cell>
          <cell r="F97">
            <v>104172.95</v>
          </cell>
          <cell r="G97">
            <v>93755.66</v>
          </cell>
          <cell r="H97" t="str">
            <v> -   </v>
          </cell>
        </row>
        <row r="98">
          <cell r="C98" t="str">
            <v>重庆腾跃电器有限公司</v>
          </cell>
          <cell r="D98">
            <v>377</v>
          </cell>
          <cell r="E98">
            <v>1650652</v>
          </cell>
          <cell r="F98">
            <v>310553</v>
          </cell>
          <cell r="G98">
            <v>279497.7</v>
          </cell>
          <cell r="H98" t="str">
            <v> -   </v>
          </cell>
        </row>
        <row r="99">
          <cell r="C99" t="str">
            <v>重庆唯耀电器有限公司</v>
          </cell>
          <cell r="D99">
            <v>7019</v>
          </cell>
          <cell r="E99">
            <v>19520831.78</v>
          </cell>
          <cell r="F99">
            <v>3727954.66</v>
          </cell>
          <cell r="G99">
            <v>3355159.19</v>
          </cell>
          <cell r="H99">
            <v>1120000</v>
          </cell>
        </row>
        <row r="100">
          <cell r="C100" t="str">
            <v>重庆小越通讯器材有限公司</v>
          </cell>
          <cell r="D100">
            <v>101</v>
          </cell>
          <cell r="E100">
            <v>623583</v>
          </cell>
          <cell r="F100">
            <v>122992.1</v>
          </cell>
          <cell r="G100">
            <v>110692.89</v>
          </cell>
          <cell r="H100" t="str">
            <v> -   </v>
          </cell>
        </row>
        <row r="101">
          <cell r="C101" t="str">
            <v>重庆渝棠美暖通设备销售有限公司</v>
          </cell>
          <cell r="D101">
            <v>96</v>
          </cell>
          <cell r="E101">
            <v>598914</v>
          </cell>
          <cell r="F101">
            <v>108464.6</v>
          </cell>
          <cell r="G101">
            <v>97618.14</v>
          </cell>
          <cell r="H101" t="str">
            <v> -   </v>
          </cell>
        </row>
        <row r="102">
          <cell r="C102" t="str">
            <v>重庆渝信馨电器销售有限公司</v>
          </cell>
          <cell r="D102">
            <v>39</v>
          </cell>
          <cell r="E102">
            <v>295805</v>
          </cell>
          <cell r="F102">
            <v>54700.65</v>
          </cell>
          <cell r="G102">
            <v>49230.59</v>
          </cell>
          <cell r="H102" t="str">
            <v> -   </v>
          </cell>
        </row>
        <row r="103">
          <cell r="C103" t="str">
            <v>重庆众助管业有限责任公司</v>
          </cell>
          <cell r="D103">
            <v>62</v>
          </cell>
          <cell r="E103">
            <v>125808</v>
          </cell>
          <cell r="F103">
            <v>21423.15</v>
          </cell>
          <cell r="G103">
            <v>19280.84</v>
          </cell>
          <cell r="H103" t="str">
            <v> -   </v>
          </cell>
        </row>
        <row r="104">
          <cell r="C104" t="str">
            <v>重庆宗炳商贸有限公司</v>
          </cell>
          <cell r="D104">
            <v>125</v>
          </cell>
          <cell r="E104">
            <v>703395</v>
          </cell>
          <cell r="F104">
            <v>132502.95</v>
          </cell>
          <cell r="G104">
            <v>119252.66</v>
          </cell>
          <cell r="H104" t="str">
            <v> -   </v>
          </cell>
        </row>
        <row r="105">
          <cell r="C105" t="str">
            <v>重庆柏扬暖通设备有限公司</v>
          </cell>
          <cell r="D105">
            <v>53</v>
          </cell>
          <cell r="E105">
            <v>632205</v>
          </cell>
          <cell r="F105">
            <v>94600.4</v>
          </cell>
          <cell r="G105">
            <v>85140.36</v>
          </cell>
          <cell r="H105" t="str">
            <v> -   </v>
          </cell>
        </row>
        <row r="106">
          <cell r="C106" t="str">
            <v>重庆成长电器有限公司</v>
          </cell>
          <cell r="D106">
            <v>3143</v>
          </cell>
          <cell r="E106">
            <v>10154564.62</v>
          </cell>
          <cell r="F106">
            <v>1945057.32</v>
          </cell>
          <cell r="G106">
            <v>1750551.59</v>
          </cell>
          <cell r="H106">
            <v>650000</v>
          </cell>
        </row>
        <row r="107">
          <cell r="C107" t="str">
            <v>重庆立业家用电器有限公司</v>
          </cell>
          <cell r="D107">
            <v>230</v>
          </cell>
          <cell r="E107">
            <v>856612.61</v>
          </cell>
          <cell r="F107">
            <v>164101.35</v>
          </cell>
          <cell r="G107">
            <v>147691.22</v>
          </cell>
          <cell r="H107" t="str">
            <v> -   </v>
          </cell>
        </row>
        <row r="108">
          <cell r="C108" t="str">
            <v>重庆亮福商贸有限公司</v>
          </cell>
          <cell r="D108">
            <v>77</v>
          </cell>
          <cell r="E108">
            <v>287791.55</v>
          </cell>
          <cell r="F108">
            <v>54558.95</v>
          </cell>
          <cell r="G108">
            <v>49103.06</v>
          </cell>
          <cell r="H108" t="str">
            <v> -   </v>
          </cell>
        </row>
        <row r="109">
          <cell r="C109" t="str">
            <v>重庆美哲电器有限公司</v>
          </cell>
          <cell r="D109">
            <v>2811</v>
          </cell>
          <cell r="E109">
            <v>7641943.05</v>
          </cell>
          <cell r="F109">
            <v>1471797.87</v>
          </cell>
          <cell r="G109">
            <v>1324618.08</v>
          </cell>
          <cell r="H109">
            <v>390000</v>
          </cell>
        </row>
        <row r="110">
          <cell r="C110" t="str">
            <v>重庆骁能暖通设备有限公司</v>
          </cell>
          <cell r="D110">
            <v>1923</v>
          </cell>
          <cell r="E110">
            <v>6651896.5</v>
          </cell>
          <cell r="F110">
            <v>1279732.85</v>
          </cell>
          <cell r="G110">
            <v>1151759.57</v>
          </cell>
          <cell r="H110">
            <v>490000</v>
          </cell>
        </row>
        <row r="111">
          <cell r="C111" t="str">
            <v>重庆鑫喜通机电有限公司</v>
          </cell>
          <cell r="D111">
            <v>189</v>
          </cell>
          <cell r="E111">
            <v>765566.3</v>
          </cell>
          <cell r="F111">
            <v>151072.72</v>
          </cell>
          <cell r="G111">
            <v>135965.45</v>
          </cell>
          <cell r="H111" t="str">
            <v> -   </v>
          </cell>
        </row>
        <row r="112">
          <cell r="C112" t="str">
            <v>重庆勇信商贸有限公司</v>
          </cell>
          <cell r="D112">
            <v>153</v>
          </cell>
          <cell r="E112">
            <v>846559</v>
          </cell>
          <cell r="F112">
            <v>156826.6</v>
          </cell>
          <cell r="G112">
            <v>141143.94</v>
          </cell>
          <cell r="H112" t="str">
            <v> -   </v>
          </cell>
        </row>
        <row r="113">
          <cell r="C113" t="str">
            <v>重庆中诚暖通设备有限公司</v>
          </cell>
          <cell r="D113">
            <v>267</v>
          </cell>
          <cell r="E113">
            <v>1880136</v>
          </cell>
          <cell r="F113">
            <v>337584.7</v>
          </cell>
          <cell r="G113">
            <v>303826.23</v>
          </cell>
          <cell r="H113" t="str">
            <v> -   </v>
          </cell>
        </row>
        <row r="114">
          <cell r="C114" t="str">
            <v>重庆中耀华成科技有限公司</v>
          </cell>
          <cell r="D114">
            <v>72</v>
          </cell>
          <cell r="E114">
            <v>476454.75</v>
          </cell>
          <cell r="F114">
            <v>93557.75</v>
          </cell>
          <cell r="G114">
            <v>84201.98</v>
          </cell>
          <cell r="H114" t="str">
            <v> -   </v>
          </cell>
        </row>
        <row r="115">
          <cell r="C115" t="str">
            <v>重庆宸斌电器有限公司</v>
          </cell>
          <cell r="D115">
            <v>274</v>
          </cell>
          <cell r="E115">
            <v>560856.47</v>
          </cell>
          <cell r="F115">
            <v>105033.74</v>
          </cell>
          <cell r="G115">
            <v>94530.37</v>
          </cell>
          <cell r="H115" t="str">
            <v> -   </v>
          </cell>
        </row>
        <row r="116">
          <cell r="C116" t="str">
            <v>重庆金耀通讯设备有限公司</v>
          </cell>
          <cell r="D116">
            <v>31</v>
          </cell>
          <cell r="E116">
            <v>110795</v>
          </cell>
          <cell r="F116">
            <v>21996.6</v>
          </cell>
          <cell r="G116">
            <v>19796.94</v>
          </cell>
          <cell r="H116" t="str">
            <v> -   </v>
          </cell>
        </row>
        <row r="117">
          <cell r="C117" t="str">
            <v>重庆锦悦家电有限公司</v>
          </cell>
          <cell r="D117">
            <v>652</v>
          </cell>
          <cell r="E117">
            <v>1695394.96</v>
          </cell>
          <cell r="F117">
            <v>327441.69</v>
          </cell>
          <cell r="G117">
            <v>294697.52</v>
          </cell>
          <cell r="H117" t="str">
            <v> -   </v>
          </cell>
        </row>
        <row r="118">
          <cell r="C118" t="str">
            <v>重庆弥通通讯科技有限责任公司</v>
          </cell>
          <cell r="D118">
            <v>363</v>
          </cell>
          <cell r="E118">
            <v>1035822.4</v>
          </cell>
          <cell r="F118">
            <v>202824.37</v>
          </cell>
          <cell r="G118">
            <v>182541.93</v>
          </cell>
          <cell r="H118" t="str">
            <v> -   </v>
          </cell>
        </row>
        <row r="119">
          <cell r="C119" t="str">
            <v>重庆前方通讯设备有限责任公司</v>
          </cell>
          <cell r="D119">
            <v>231</v>
          </cell>
          <cell r="E119">
            <v>961426</v>
          </cell>
          <cell r="F119">
            <v>185208.1</v>
          </cell>
          <cell r="G119">
            <v>166687.29</v>
          </cell>
          <cell r="H119" t="str">
            <v> -   </v>
          </cell>
        </row>
        <row r="120">
          <cell r="C120" t="str">
            <v>重庆钦烨电器有限公司</v>
          </cell>
          <cell r="D120">
            <v>1172</v>
          </cell>
          <cell r="E120">
            <v>3216037.6</v>
          </cell>
          <cell r="F120">
            <v>618553.21</v>
          </cell>
          <cell r="G120">
            <v>556697.89</v>
          </cell>
          <cell r="H120" t="str">
            <v> -   </v>
          </cell>
        </row>
        <row r="121">
          <cell r="C121" t="str">
            <v>重庆全宇科商贸有限公司</v>
          </cell>
          <cell r="D121">
            <v>54</v>
          </cell>
          <cell r="E121">
            <v>303216.5</v>
          </cell>
          <cell r="F121">
            <v>51692.2</v>
          </cell>
          <cell r="G121">
            <v>46522.98</v>
          </cell>
          <cell r="H121" t="str">
            <v> -   </v>
          </cell>
        </row>
        <row r="122">
          <cell r="C122" t="str">
            <v>重庆市宸瑄电器有限公司</v>
          </cell>
          <cell r="D122">
            <v>2665</v>
          </cell>
          <cell r="E122">
            <v>11232202.25</v>
          </cell>
          <cell r="F122">
            <v>2208210.2</v>
          </cell>
          <cell r="G122">
            <v>1987389.18</v>
          </cell>
          <cell r="H122">
            <v>510000</v>
          </cell>
        </row>
        <row r="123">
          <cell r="C123" t="str">
            <v>重庆市合川区广播电视网络有限公司</v>
          </cell>
          <cell r="D123">
            <v>38</v>
          </cell>
          <cell r="E123">
            <v>105878</v>
          </cell>
          <cell r="F123">
            <v>20111.55</v>
          </cell>
          <cell r="G123">
            <v>18100.4</v>
          </cell>
          <cell r="H123" t="str">
            <v> -   </v>
          </cell>
        </row>
        <row r="124">
          <cell r="C124" t="str">
            <v>重庆市合川区九嘉通讯设备有限责任公司</v>
          </cell>
          <cell r="D124">
            <v>80</v>
          </cell>
          <cell r="E124">
            <v>433261</v>
          </cell>
          <cell r="F124">
            <v>85686.9</v>
          </cell>
          <cell r="G124">
            <v>77118.21</v>
          </cell>
          <cell r="H124" t="str">
            <v> -   </v>
          </cell>
        </row>
        <row r="125">
          <cell r="C125" t="str">
            <v>重庆市合川区美科电器有限公司</v>
          </cell>
          <cell r="D125">
            <v>2374</v>
          </cell>
          <cell r="E125">
            <v>6799169.27</v>
          </cell>
          <cell r="F125">
            <v>1292391.89</v>
          </cell>
          <cell r="G125">
            <v>1163152.7</v>
          </cell>
          <cell r="H125">
            <v>340000</v>
          </cell>
        </row>
        <row r="126">
          <cell r="C126" t="str">
            <v>重庆市合川区润帝商业有限公司</v>
          </cell>
          <cell r="D126">
            <v>49</v>
          </cell>
          <cell r="E126">
            <v>123151</v>
          </cell>
          <cell r="F126">
            <v>23710.75</v>
          </cell>
          <cell r="G126">
            <v>21339.68</v>
          </cell>
          <cell r="H126" t="str">
            <v> -   </v>
          </cell>
        </row>
        <row r="127">
          <cell r="C127" t="str">
            <v>重庆市拓新电器有限公司</v>
          </cell>
          <cell r="D127">
            <v>529</v>
          </cell>
          <cell r="E127">
            <v>2618042.79</v>
          </cell>
          <cell r="F127">
            <v>491611.84</v>
          </cell>
          <cell r="G127">
            <v>442450.66</v>
          </cell>
          <cell r="H127" t="str">
            <v> -   </v>
          </cell>
        </row>
        <row r="128">
          <cell r="C128" t="str">
            <v>重庆天遂仁意科技有限责任公司</v>
          </cell>
          <cell r="D128">
            <v>72</v>
          </cell>
          <cell r="E128">
            <v>410329</v>
          </cell>
          <cell r="F128">
            <v>81800.85</v>
          </cell>
          <cell r="G128">
            <v>73620.77</v>
          </cell>
          <cell r="H128" t="str">
            <v> -   </v>
          </cell>
        </row>
        <row r="129">
          <cell r="C129" t="str">
            <v>重庆鑫创亿机电设备安装有限公司</v>
          </cell>
          <cell r="D129">
            <v>685</v>
          </cell>
          <cell r="E129">
            <v>1946630.52</v>
          </cell>
          <cell r="F129">
            <v>378858.04</v>
          </cell>
          <cell r="G129">
            <v>340972.24</v>
          </cell>
          <cell r="H129" t="str">
            <v> -   </v>
          </cell>
        </row>
        <row r="130">
          <cell r="C130" t="str">
            <v>重庆悦美智能家居有限公司</v>
          </cell>
          <cell r="D130">
            <v>644</v>
          </cell>
          <cell r="E130">
            <v>2545141.06</v>
          </cell>
          <cell r="F130">
            <v>493936.7</v>
          </cell>
          <cell r="G130">
            <v>444543.03</v>
          </cell>
          <cell r="H130" t="str">
            <v> -   </v>
          </cell>
        </row>
        <row r="131">
          <cell r="C131" t="str">
            <v>重庆正茂电器有限公司</v>
          </cell>
          <cell r="D131">
            <v>1974</v>
          </cell>
          <cell r="E131">
            <v>7542254.4</v>
          </cell>
          <cell r="F131">
            <v>1477533.88</v>
          </cell>
          <cell r="G131">
            <v>1329780.49</v>
          </cell>
          <cell r="H131">
            <v>420000</v>
          </cell>
        </row>
        <row r="132">
          <cell r="C132" t="str">
            <v>重庆正洋贸易有限公司</v>
          </cell>
          <cell r="D132">
            <v>1301</v>
          </cell>
          <cell r="E132">
            <v>3892081.47</v>
          </cell>
          <cell r="F132">
            <v>761384.78</v>
          </cell>
          <cell r="G132">
            <v>685246.3</v>
          </cell>
          <cell r="H132" t="str">
            <v> -   </v>
          </cell>
        </row>
        <row r="133">
          <cell r="C133" t="str">
            <v>重庆志霖翔智能家居有限责任公司</v>
          </cell>
          <cell r="D133">
            <v>134</v>
          </cell>
          <cell r="E133">
            <v>753210</v>
          </cell>
          <cell r="F133">
            <v>134662.1</v>
          </cell>
          <cell r="G133">
            <v>121195.89</v>
          </cell>
          <cell r="H133" t="str">
            <v> -   </v>
          </cell>
        </row>
        <row r="134">
          <cell r="C134" t="str">
            <v>重庆智博暖通设备有限公司</v>
          </cell>
          <cell r="D134">
            <v>221</v>
          </cell>
          <cell r="E134">
            <v>1202463</v>
          </cell>
          <cell r="F134">
            <v>231413.9</v>
          </cell>
          <cell r="G134">
            <v>208272.51</v>
          </cell>
          <cell r="H134" t="str">
            <v> -   </v>
          </cell>
        </row>
        <row r="135">
          <cell r="C135" t="str">
            <v>重庆智易家电器销售有限公司</v>
          </cell>
          <cell r="D135">
            <v>4815</v>
          </cell>
          <cell r="E135">
            <v>14049808.41</v>
          </cell>
          <cell r="F135">
            <v>2712252.83</v>
          </cell>
          <cell r="G135">
            <v>2441027.55</v>
          </cell>
          <cell r="H135">
            <v>650000</v>
          </cell>
        </row>
        <row r="136">
          <cell r="C136" t="str">
            <v>链猫(重庆)网络技术有限公司</v>
          </cell>
          <cell r="D136">
            <v>43</v>
          </cell>
          <cell r="E136">
            <v>372426.6</v>
          </cell>
          <cell r="F136">
            <v>62858.19</v>
          </cell>
          <cell r="G136">
            <v>56572.37</v>
          </cell>
          <cell r="H136" t="str">
            <v> -   </v>
          </cell>
        </row>
        <row r="137">
          <cell r="C137" t="str">
            <v>伟仕佳杰(重庆)科技有限公司</v>
          </cell>
          <cell r="D137">
            <v>411</v>
          </cell>
          <cell r="E137">
            <v>2281281</v>
          </cell>
          <cell r="F137">
            <v>450257.2</v>
          </cell>
          <cell r="G137">
            <v>405231.48</v>
          </cell>
          <cell r="H137" t="str">
            <v> -   </v>
          </cell>
        </row>
        <row r="138">
          <cell r="C138" t="str">
            <v>重庆多迈科技发展有限公司</v>
          </cell>
          <cell r="D138">
            <v>489</v>
          </cell>
          <cell r="E138">
            <v>3288324</v>
          </cell>
          <cell r="F138">
            <v>630854.95</v>
          </cell>
          <cell r="G138">
            <v>567769.46</v>
          </cell>
          <cell r="H138" t="str">
            <v> -   </v>
          </cell>
        </row>
        <row r="139">
          <cell r="C139" t="str">
            <v>重庆多米商贸有限公司</v>
          </cell>
          <cell r="D139">
            <v>75</v>
          </cell>
          <cell r="E139">
            <v>474503</v>
          </cell>
          <cell r="F139">
            <v>93118.3</v>
          </cell>
          <cell r="G139">
            <v>83806.47</v>
          </cell>
          <cell r="H139" t="str">
            <v> -   </v>
          </cell>
        </row>
        <row r="140">
          <cell r="C140" t="str">
            <v>重庆港普科技有限公司</v>
          </cell>
          <cell r="D140">
            <v>3993</v>
          </cell>
          <cell r="E140">
            <v>16264835.63</v>
          </cell>
          <cell r="F140">
            <v>3123387.62</v>
          </cell>
          <cell r="G140">
            <v>2811048.86</v>
          </cell>
          <cell r="H140">
            <v>1300000</v>
          </cell>
        </row>
        <row r="141">
          <cell r="C141" t="str">
            <v>重庆贯轩机电设备有限公司</v>
          </cell>
          <cell r="D141">
            <v>8</v>
          </cell>
          <cell r="E141">
            <v>94073</v>
          </cell>
          <cell r="F141">
            <v>14285</v>
          </cell>
          <cell r="G141">
            <v>12856.5</v>
          </cell>
          <cell r="H141" t="str">
            <v> -   </v>
          </cell>
        </row>
        <row r="142">
          <cell r="C142" t="str">
            <v>重庆煌钰商贸有限公司</v>
          </cell>
          <cell r="D142">
            <v>620</v>
          </cell>
          <cell r="E142">
            <v>2640200.93</v>
          </cell>
          <cell r="F142">
            <v>494515.48</v>
          </cell>
          <cell r="G142">
            <v>445063.93</v>
          </cell>
          <cell r="H142" t="str">
            <v> -   </v>
          </cell>
        </row>
        <row r="143">
          <cell r="C143" t="str">
            <v>重庆惠渝科技有限公司</v>
          </cell>
          <cell r="D143">
            <v>558</v>
          </cell>
          <cell r="E143">
            <v>1791827.7</v>
          </cell>
          <cell r="F143">
            <v>352194.78</v>
          </cell>
          <cell r="G143">
            <v>316975.3</v>
          </cell>
          <cell r="H143" t="str">
            <v> -   </v>
          </cell>
        </row>
        <row r="144">
          <cell r="C144" t="str">
            <v>重庆均玥科技有限公司</v>
          </cell>
          <cell r="D144">
            <v>328</v>
          </cell>
          <cell r="E144">
            <v>2018971.25</v>
          </cell>
          <cell r="F144">
            <v>394382.7</v>
          </cell>
          <cell r="G144">
            <v>354944.43</v>
          </cell>
          <cell r="H144" t="str">
            <v> -   </v>
          </cell>
        </row>
        <row r="145">
          <cell r="C145" t="str">
            <v>重庆罗特斯电子商务有限公司</v>
          </cell>
          <cell r="D145">
            <v>13</v>
          </cell>
          <cell r="E145">
            <v>58558</v>
          </cell>
          <cell r="F145">
            <v>8703.65</v>
          </cell>
          <cell r="G145">
            <v>7833.29</v>
          </cell>
          <cell r="H145" t="str">
            <v> -   </v>
          </cell>
        </row>
        <row r="146">
          <cell r="C146" t="str">
            <v>重庆绿之润机电设备有限公司</v>
          </cell>
          <cell r="D146">
            <v>103</v>
          </cell>
          <cell r="E146">
            <v>2023666</v>
          </cell>
          <cell r="F146">
            <v>195667.28</v>
          </cell>
          <cell r="G146">
            <v>176100.55</v>
          </cell>
          <cell r="H146" t="str">
            <v> -   </v>
          </cell>
        </row>
        <row r="147">
          <cell r="C147" t="str">
            <v>重庆猫京信息科技有限公司</v>
          </cell>
          <cell r="D147">
            <v>357</v>
          </cell>
          <cell r="E147">
            <v>2934960</v>
          </cell>
          <cell r="F147">
            <v>462421.1</v>
          </cell>
          <cell r="G147">
            <v>416178.99</v>
          </cell>
          <cell r="H147" t="str">
            <v> -   </v>
          </cell>
        </row>
        <row r="148">
          <cell r="C148" t="str">
            <v>重庆茂欣灵科技有限公司</v>
          </cell>
          <cell r="D148">
            <v>224</v>
          </cell>
          <cell r="E148">
            <v>1258222</v>
          </cell>
          <cell r="F148">
            <v>250557.25</v>
          </cell>
          <cell r="G148">
            <v>225501.52</v>
          </cell>
          <cell r="H148" t="str">
            <v> -   </v>
          </cell>
        </row>
        <row r="149">
          <cell r="C149" t="str">
            <v>重庆美集智控商贸有限公司</v>
          </cell>
          <cell r="D149">
            <v>15</v>
          </cell>
          <cell r="E149">
            <v>55186</v>
          </cell>
          <cell r="F149">
            <v>10287.25</v>
          </cell>
          <cell r="G149">
            <v>9258.53</v>
          </cell>
          <cell r="H149" t="str">
            <v> -   </v>
          </cell>
        </row>
        <row r="150">
          <cell r="C150" t="str">
            <v>重庆美力天商贸有限公司</v>
          </cell>
          <cell r="D150">
            <v>1393</v>
          </cell>
          <cell r="E150">
            <v>9449117.46</v>
          </cell>
          <cell r="F150">
            <v>1648110.28</v>
          </cell>
          <cell r="G150">
            <v>1483299.25</v>
          </cell>
          <cell r="H150">
            <v>670000</v>
          </cell>
        </row>
        <row r="151">
          <cell r="C151" t="str">
            <v>重庆普创钦选科技有限公司</v>
          </cell>
          <cell r="D151">
            <v>185</v>
          </cell>
          <cell r="E151">
            <v>494559</v>
          </cell>
          <cell r="F151">
            <v>74183.85</v>
          </cell>
          <cell r="G151">
            <v>66765.47</v>
          </cell>
          <cell r="H151" t="str">
            <v> -   </v>
          </cell>
        </row>
        <row r="152">
          <cell r="C152" t="str">
            <v>重庆庆端科技有限公司</v>
          </cell>
          <cell r="D152">
            <v>660</v>
          </cell>
          <cell r="E152">
            <v>3850119.75</v>
          </cell>
          <cell r="F152">
            <v>763465.15</v>
          </cell>
          <cell r="G152">
            <v>687118.64</v>
          </cell>
          <cell r="H152" t="str">
            <v> -   </v>
          </cell>
        </row>
        <row r="153">
          <cell r="C153" t="str">
            <v>重庆仁和致远实业有限公司</v>
          </cell>
          <cell r="D153">
            <v>4777</v>
          </cell>
          <cell r="E153">
            <v>26400138.79</v>
          </cell>
          <cell r="F153">
            <v>4811486.13</v>
          </cell>
          <cell r="G153">
            <v>4330337.52</v>
          </cell>
          <cell r="H153">
            <v>3510000</v>
          </cell>
        </row>
        <row r="154">
          <cell r="C154" t="str">
            <v>重庆盛世新兴格力电器销售有限公司</v>
          </cell>
          <cell r="D154">
            <v>1096</v>
          </cell>
          <cell r="E154">
            <v>4400256.5</v>
          </cell>
          <cell r="F154">
            <v>864405.2</v>
          </cell>
          <cell r="G154">
            <v>777964.68</v>
          </cell>
          <cell r="H154">
            <v>600000</v>
          </cell>
        </row>
        <row r="155">
          <cell r="C155" t="str">
            <v>重庆市海弘丰商贸有限公司</v>
          </cell>
          <cell r="D155">
            <v>165</v>
          </cell>
          <cell r="E155">
            <v>447127</v>
          </cell>
          <cell r="F155">
            <v>89425.4</v>
          </cell>
          <cell r="G155">
            <v>80482.86</v>
          </cell>
          <cell r="H155" t="str">
            <v> -   </v>
          </cell>
        </row>
        <row r="156">
          <cell r="C156" t="str">
            <v>重庆市江北区北辰格力电器销售有限公司</v>
          </cell>
          <cell r="D156">
            <v>1845</v>
          </cell>
          <cell r="E156">
            <v>9322681.5</v>
          </cell>
          <cell r="F156">
            <v>1736230.9</v>
          </cell>
          <cell r="G156">
            <v>1562607.81</v>
          </cell>
          <cell r="H156">
            <v>430000</v>
          </cell>
        </row>
        <row r="157">
          <cell r="C157" t="str">
            <v>重庆市紫欣通信科技有限公司</v>
          </cell>
          <cell r="D157">
            <v>1</v>
          </cell>
          <cell r="E157">
            <v>5999</v>
          </cell>
          <cell r="F157">
            <v>1199.8</v>
          </cell>
          <cell r="G157">
            <v>1079.82</v>
          </cell>
          <cell r="H157" t="str">
            <v> -   </v>
          </cell>
        </row>
        <row r="158">
          <cell r="C158" t="str">
            <v>重庆万成硕达科技有限公司</v>
          </cell>
          <cell r="D158">
            <v>966</v>
          </cell>
          <cell r="E158">
            <v>6298876.15</v>
          </cell>
          <cell r="F158">
            <v>1250764.43</v>
          </cell>
          <cell r="G158">
            <v>1125687.99</v>
          </cell>
          <cell r="H158">
            <v>450000</v>
          </cell>
        </row>
        <row r="159">
          <cell r="C159" t="str">
            <v>重庆维鑫创商贸有限公司</v>
          </cell>
          <cell r="D159">
            <v>793</v>
          </cell>
          <cell r="E159">
            <v>2507230</v>
          </cell>
          <cell r="F159">
            <v>472902.75</v>
          </cell>
          <cell r="G159">
            <v>425612.47</v>
          </cell>
          <cell r="H159" t="str">
            <v> -   </v>
          </cell>
        </row>
        <row r="160">
          <cell r="C160" t="str">
            <v>重庆沃克智能家居有限公司</v>
          </cell>
          <cell r="D160">
            <v>3036</v>
          </cell>
          <cell r="E160">
            <v>9125949.18</v>
          </cell>
          <cell r="F160">
            <v>1746624.67</v>
          </cell>
          <cell r="G160">
            <v>1571962.2</v>
          </cell>
          <cell r="H160">
            <v>650000</v>
          </cell>
        </row>
        <row r="161">
          <cell r="C161" t="str">
            <v>重庆信辉科技有限公司</v>
          </cell>
          <cell r="D161">
            <v>172</v>
          </cell>
          <cell r="E161">
            <v>525058</v>
          </cell>
          <cell r="F161">
            <v>97995.05</v>
          </cell>
          <cell r="G161">
            <v>88195.55</v>
          </cell>
          <cell r="H161" t="str">
            <v> -   </v>
          </cell>
        </row>
        <row r="162">
          <cell r="C162" t="str">
            <v>重庆信谦达商贸有限公司</v>
          </cell>
          <cell r="D162">
            <v>382</v>
          </cell>
          <cell r="E162">
            <v>1396747</v>
          </cell>
          <cell r="F162">
            <v>271990.37</v>
          </cell>
          <cell r="G162">
            <v>244791.33</v>
          </cell>
          <cell r="H162" t="str">
            <v> -   </v>
          </cell>
        </row>
        <row r="163">
          <cell r="C163" t="str">
            <v>重庆忆愿机电有限公司</v>
          </cell>
          <cell r="D163">
            <v>819</v>
          </cell>
          <cell r="E163">
            <v>4268941.42</v>
          </cell>
          <cell r="F163">
            <v>784361.99</v>
          </cell>
          <cell r="G163">
            <v>705925.79</v>
          </cell>
          <cell r="H163" t="str">
            <v> -   </v>
          </cell>
        </row>
        <row r="164">
          <cell r="C164" t="str">
            <v>重庆智顺家商贸有限公司</v>
          </cell>
          <cell r="D164">
            <v>1016</v>
          </cell>
          <cell r="E164">
            <v>5768208.99</v>
          </cell>
          <cell r="F164">
            <v>1008573.9</v>
          </cell>
          <cell r="G164">
            <v>907716.51</v>
          </cell>
          <cell r="H164">
            <v>460000</v>
          </cell>
        </row>
        <row r="165">
          <cell r="C165" t="str">
            <v>重庆晫尚暖通设备有限公司</v>
          </cell>
          <cell r="D165">
            <v>470</v>
          </cell>
          <cell r="E165">
            <v>4169424.06</v>
          </cell>
          <cell r="F165">
            <v>679095.68</v>
          </cell>
          <cell r="G165">
            <v>611186.11</v>
          </cell>
          <cell r="H165" t="str">
            <v> -   </v>
          </cell>
        </row>
        <row r="166">
          <cell r="C166" t="str">
            <v>重庆纵志家用电器有限公司</v>
          </cell>
          <cell r="D166">
            <v>540</v>
          </cell>
          <cell r="E166">
            <v>2688051.4</v>
          </cell>
          <cell r="F166">
            <v>503630.39</v>
          </cell>
          <cell r="G166">
            <v>453267.35</v>
          </cell>
          <cell r="H166" t="str">
            <v> -   </v>
          </cell>
        </row>
        <row r="167">
          <cell r="C167" t="str">
            <v>江津区白沙镇宁源电器经营部</v>
          </cell>
          <cell r="D167">
            <v>176</v>
          </cell>
          <cell r="E167">
            <v>552148.15</v>
          </cell>
          <cell r="F167">
            <v>102697.55</v>
          </cell>
          <cell r="G167">
            <v>92427.8</v>
          </cell>
          <cell r="H167" t="str">
            <v> -   </v>
          </cell>
        </row>
        <row r="168">
          <cell r="C168" t="str">
            <v>重庆安歌电器有限公司</v>
          </cell>
          <cell r="D168">
            <v>275</v>
          </cell>
          <cell r="E168">
            <v>1328534</v>
          </cell>
          <cell r="F168">
            <v>259499.55</v>
          </cell>
          <cell r="G168">
            <v>233549.6</v>
          </cell>
          <cell r="H168" t="str">
            <v> -   </v>
          </cell>
        </row>
        <row r="169">
          <cell r="C169" t="str">
            <v>重庆百京家电有限公司</v>
          </cell>
          <cell r="D169">
            <v>49</v>
          </cell>
          <cell r="E169">
            <v>170721</v>
          </cell>
          <cell r="F169">
            <v>33068.35</v>
          </cell>
          <cell r="G169">
            <v>29761.52</v>
          </cell>
          <cell r="H169" t="str">
            <v> -   </v>
          </cell>
        </row>
        <row r="170">
          <cell r="C170" t="str">
            <v>重庆博诚通讯器材有限公司</v>
          </cell>
          <cell r="D170">
            <v>107</v>
          </cell>
          <cell r="E170">
            <v>313617</v>
          </cell>
          <cell r="F170">
            <v>60476.35</v>
          </cell>
          <cell r="G170">
            <v>54428.72</v>
          </cell>
          <cell r="H170" t="str">
            <v> -   </v>
          </cell>
        </row>
        <row r="171">
          <cell r="C171" t="str">
            <v>重庆财彗富科技有限责任公司</v>
          </cell>
          <cell r="D171">
            <v>193</v>
          </cell>
          <cell r="E171">
            <v>1179907</v>
          </cell>
          <cell r="F171">
            <v>233742.6</v>
          </cell>
          <cell r="G171">
            <v>210368.34</v>
          </cell>
          <cell r="H171" t="str">
            <v> -   </v>
          </cell>
        </row>
        <row r="172">
          <cell r="C172" t="str">
            <v>重庆灏衡商贸有限公司</v>
          </cell>
          <cell r="D172">
            <v>679</v>
          </cell>
          <cell r="E172">
            <v>2721143.25</v>
          </cell>
          <cell r="F172">
            <v>519505</v>
          </cell>
          <cell r="G172">
            <v>467554.5</v>
          </cell>
          <cell r="H172" t="str">
            <v> -   </v>
          </cell>
        </row>
        <row r="173">
          <cell r="C173" t="str">
            <v>重庆和圣裕商贸有限公司</v>
          </cell>
          <cell r="D173">
            <v>451</v>
          </cell>
          <cell r="E173">
            <v>1489868.25</v>
          </cell>
          <cell r="F173">
            <v>284385.3</v>
          </cell>
          <cell r="G173">
            <v>255946.77</v>
          </cell>
          <cell r="H173" t="str">
            <v> -   </v>
          </cell>
        </row>
        <row r="174">
          <cell r="C174" t="str">
            <v>重庆华杰通信设备有限公司</v>
          </cell>
          <cell r="D174">
            <v>1</v>
          </cell>
          <cell r="E174">
            <v>4999</v>
          </cell>
          <cell r="F174">
            <v>999.8</v>
          </cell>
          <cell r="G174">
            <v>899.82</v>
          </cell>
          <cell r="H174" t="str">
            <v> -   </v>
          </cell>
        </row>
        <row r="175">
          <cell r="C175" t="str">
            <v>重庆佳蓉通信科技有限公司</v>
          </cell>
          <cell r="D175">
            <v>7</v>
          </cell>
          <cell r="E175">
            <v>42516</v>
          </cell>
          <cell r="F175">
            <v>8503.2</v>
          </cell>
          <cell r="G175">
            <v>7652.88</v>
          </cell>
          <cell r="H175" t="str">
            <v> -   </v>
          </cell>
        </row>
        <row r="176">
          <cell r="C176" t="str">
            <v>重庆金睿电器有限公司</v>
          </cell>
          <cell r="D176">
            <v>830</v>
          </cell>
          <cell r="E176">
            <v>2334273.62</v>
          </cell>
          <cell r="F176">
            <v>445790.27</v>
          </cell>
          <cell r="G176">
            <v>401211.24</v>
          </cell>
          <cell r="H176" t="str">
            <v> -   </v>
          </cell>
        </row>
        <row r="177">
          <cell r="C177" t="str">
            <v>重庆津海荣商贸有限公司</v>
          </cell>
          <cell r="D177">
            <v>163</v>
          </cell>
          <cell r="E177">
            <v>550198.5</v>
          </cell>
          <cell r="F177">
            <v>106559.05</v>
          </cell>
          <cell r="G177">
            <v>95903.15</v>
          </cell>
          <cell r="H177" t="str">
            <v> -   </v>
          </cell>
        </row>
        <row r="178">
          <cell r="C178" t="str">
            <v>重庆津聚达科技有限公司</v>
          </cell>
          <cell r="D178">
            <v>24</v>
          </cell>
          <cell r="E178">
            <v>145778</v>
          </cell>
          <cell r="F178">
            <v>26546</v>
          </cell>
          <cell r="G178">
            <v>23891.4</v>
          </cell>
          <cell r="H178" t="str">
            <v> -   </v>
          </cell>
        </row>
        <row r="179">
          <cell r="C179" t="str">
            <v>重庆津炜铭家用电器有限公司</v>
          </cell>
          <cell r="D179">
            <v>897</v>
          </cell>
          <cell r="E179">
            <v>2967177</v>
          </cell>
          <cell r="F179">
            <v>557091.95</v>
          </cell>
          <cell r="G179">
            <v>501382.75</v>
          </cell>
          <cell r="H179" t="str">
            <v> -   </v>
          </cell>
        </row>
        <row r="180">
          <cell r="C180" t="str">
            <v>重庆京福优购科技有限公司</v>
          </cell>
          <cell r="D180">
            <v>1312</v>
          </cell>
          <cell r="E180">
            <v>4466095</v>
          </cell>
          <cell r="F180">
            <v>868449.85</v>
          </cell>
          <cell r="G180">
            <v>781604.87</v>
          </cell>
          <cell r="H180">
            <v>460000</v>
          </cell>
        </row>
        <row r="181">
          <cell r="C181" t="str">
            <v>重庆九千集科技有限公司</v>
          </cell>
          <cell r="D181">
            <v>6</v>
          </cell>
          <cell r="E181">
            <v>60992</v>
          </cell>
          <cell r="F181">
            <v>10699.4</v>
          </cell>
          <cell r="G181">
            <v>9629.46</v>
          </cell>
          <cell r="H181" t="str">
            <v> -   </v>
          </cell>
        </row>
        <row r="182">
          <cell r="C182" t="str">
            <v>重庆巨全电器有限公司</v>
          </cell>
          <cell r="D182">
            <v>338</v>
          </cell>
          <cell r="E182">
            <v>1796998</v>
          </cell>
          <cell r="F182">
            <v>334283.2</v>
          </cell>
          <cell r="G182">
            <v>300854.88</v>
          </cell>
          <cell r="H182" t="str">
            <v> -   </v>
          </cell>
        </row>
        <row r="183">
          <cell r="C183" t="str">
            <v>重庆聚耀电器有限公司</v>
          </cell>
          <cell r="D183">
            <v>524</v>
          </cell>
          <cell r="E183">
            <v>3077260</v>
          </cell>
          <cell r="F183">
            <v>609945.85</v>
          </cell>
          <cell r="G183">
            <v>548951.27</v>
          </cell>
          <cell r="H183" t="str">
            <v> -   </v>
          </cell>
        </row>
        <row r="184">
          <cell r="C184" t="str">
            <v>重庆美利坤家用电器有限公司</v>
          </cell>
          <cell r="D184">
            <v>255</v>
          </cell>
          <cell r="E184">
            <v>863309.65</v>
          </cell>
          <cell r="F184">
            <v>169875.82</v>
          </cell>
          <cell r="G184">
            <v>152888.24</v>
          </cell>
          <cell r="H184" t="str">
            <v> -   </v>
          </cell>
        </row>
        <row r="185">
          <cell r="C185" t="str">
            <v>重庆努华机电设备有限公司</v>
          </cell>
          <cell r="D185">
            <v>104</v>
          </cell>
          <cell r="E185">
            <v>608616.5</v>
          </cell>
          <cell r="F185">
            <v>110005.95</v>
          </cell>
          <cell r="G185">
            <v>99005.36</v>
          </cell>
          <cell r="H185" t="str">
            <v> -   </v>
          </cell>
        </row>
        <row r="186">
          <cell r="C186" t="str">
            <v>重庆锐宇通信设备有限公司</v>
          </cell>
          <cell r="D186">
            <v>2</v>
          </cell>
          <cell r="E186">
            <v>10698</v>
          </cell>
          <cell r="F186">
            <v>2139.6</v>
          </cell>
          <cell r="G186">
            <v>1925.64</v>
          </cell>
          <cell r="H186" t="str">
            <v> -   </v>
          </cell>
        </row>
        <row r="187">
          <cell r="C187" t="str">
            <v>重庆尚沃智能家居有限公司</v>
          </cell>
          <cell r="D187">
            <v>1088</v>
          </cell>
          <cell r="E187">
            <v>3762613.25</v>
          </cell>
          <cell r="F187">
            <v>720868</v>
          </cell>
          <cell r="G187">
            <v>648781.2</v>
          </cell>
          <cell r="H187">
            <v>380000</v>
          </cell>
        </row>
        <row r="188">
          <cell r="C188" t="str">
            <v>重庆世纪通百货有限公司</v>
          </cell>
          <cell r="D188">
            <v>5320</v>
          </cell>
          <cell r="E188">
            <v>16336449.14</v>
          </cell>
          <cell r="F188">
            <v>3152870.63</v>
          </cell>
          <cell r="G188">
            <v>2837583.57</v>
          </cell>
          <cell r="H188">
            <v>800000</v>
          </cell>
        </row>
        <row r="189">
          <cell r="C189" t="str">
            <v>重庆市海舟科技有限公司</v>
          </cell>
          <cell r="D189">
            <v>79</v>
          </cell>
          <cell r="E189">
            <v>529828.5</v>
          </cell>
          <cell r="F189">
            <v>103432.7</v>
          </cell>
          <cell r="G189">
            <v>93089.43</v>
          </cell>
          <cell r="H189" t="str">
            <v> -   </v>
          </cell>
        </row>
        <row r="190">
          <cell r="C190" t="str">
            <v>重庆市涵普集皓电器销售有限公司</v>
          </cell>
          <cell r="D190">
            <v>161</v>
          </cell>
          <cell r="E190">
            <v>914654</v>
          </cell>
          <cell r="F190">
            <v>168071.35</v>
          </cell>
          <cell r="G190">
            <v>151264.22</v>
          </cell>
          <cell r="H190" t="str">
            <v> -   </v>
          </cell>
        </row>
        <row r="191">
          <cell r="C191" t="str">
            <v>重庆市江津区德感飞达电器有限公司</v>
          </cell>
          <cell r="D191">
            <v>909</v>
          </cell>
          <cell r="E191">
            <v>2371088.68</v>
          </cell>
          <cell r="F191">
            <v>448237.4</v>
          </cell>
          <cell r="G191">
            <v>403413.66</v>
          </cell>
          <cell r="H191" t="str">
            <v> -   </v>
          </cell>
        </row>
        <row r="192">
          <cell r="C192" t="str">
            <v>重庆市江津区几江升腾家用电器经营部</v>
          </cell>
          <cell r="D192">
            <v>850</v>
          </cell>
          <cell r="E192">
            <v>2508018.85</v>
          </cell>
          <cell r="F192">
            <v>480670.04</v>
          </cell>
          <cell r="G192">
            <v>432603.04</v>
          </cell>
          <cell r="H192" t="str">
            <v> -   </v>
          </cell>
        </row>
        <row r="193">
          <cell r="C193" t="str">
            <v>重庆市江津区几江有鹏家电商场(个人独资)</v>
          </cell>
          <cell r="D193">
            <v>850</v>
          </cell>
          <cell r="E193">
            <v>2276885</v>
          </cell>
          <cell r="F193">
            <v>426593.7</v>
          </cell>
          <cell r="G193">
            <v>383934.33</v>
          </cell>
          <cell r="H193" t="str">
            <v> -   </v>
          </cell>
        </row>
        <row r="194">
          <cell r="C194" t="str">
            <v>重庆市江津区治成新电器有限公司</v>
          </cell>
          <cell r="D194">
            <v>240</v>
          </cell>
          <cell r="E194">
            <v>1156209</v>
          </cell>
          <cell r="F194">
            <v>222409.4</v>
          </cell>
          <cell r="G194">
            <v>200168.46</v>
          </cell>
          <cell r="H194" t="str">
            <v> -   </v>
          </cell>
        </row>
        <row r="195">
          <cell r="C195" t="str">
            <v>重庆市江津区众力电器销售有限公司</v>
          </cell>
          <cell r="D195">
            <v>8865</v>
          </cell>
          <cell r="E195">
            <v>26512348.99</v>
          </cell>
          <cell r="F195">
            <v>5053236.53</v>
          </cell>
          <cell r="G195">
            <v>4547912.88</v>
          </cell>
          <cell r="H195">
            <v>1590000</v>
          </cell>
        </row>
        <row r="196">
          <cell r="C196" t="str">
            <v>重庆市星禾立商贸有限公司</v>
          </cell>
          <cell r="D196">
            <v>1163</v>
          </cell>
          <cell r="E196">
            <v>3149424.25</v>
          </cell>
          <cell r="F196">
            <v>589301.2</v>
          </cell>
          <cell r="G196">
            <v>530371.08</v>
          </cell>
          <cell r="H196" t="str">
            <v> -   </v>
          </cell>
        </row>
        <row r="197">
          <cell r="C197" t="str">
            <v>重庆市振荣电器销售有限公司</v>
          </cell>
          <cell r="D197">
            <v>229</v>
          </cell>
          <cell r="E197">
            <v>1353354</v>
          </cell>
          <cell r="F197">
            <v>239300.7</v>
          </cell>
          <cell r="G197">
            <v>215370.63</v>
          </cell>
          <cell r="H197" t="str">
            <v> -   </v>
          </cell>
        </row>
        <row r="198">
          <cell r="C198" t="str">
            <v>重庆万旗电器贸易有限公司</v>
          </cell>
          <cell r="D198">
            <v>2864</v>
          </cell>
          <cell r="E198">
            <v>11971491.2</v>
          </cell>
          <cell r="F198">
            <v>2330900.44</v>
          </cell>
          <cell r="G198">
            <v>2097810.4</v>
          </cell>
          <cell r="H198">
            <v>600000</v>
          </cell>
        </row>
        <row r="199">
          <cell r="C199" t="str">
            <v>重庆沃奇暖通设备销售有限责任公司</v>
          </cell>
          <cell r="D199">
            <v>56</v>
          </cell>
          <cell r="E199">
            <v>396749</v>
          </cell>
          <cell r="F199">
            <v>69265.85</v>
          </cell>
          <cell r="G199">
            <v>62339.27</v>
          </cell>
          <cell r="H199" t="str">
            <v> -   </v>
          </cell>
        </row>
        <row r="200">
          <cell r="C200" t="str">
            <v>重庆鑫耀通信器材有限公司</v>
          </cell>
          <cell r="D200">
            <v>23</v>
          </cell>
          <cell r="E200">
            <v>143655</v>
          </cell>
          <cell r="F200">
            <v>28731</v>
          </cell>
          <cell r="G200">
            <v>25857.9</v>
          </cell>
          <cell r="H200" t="str">
            <v> -   </v>
          </cell>
        </row>
        <row r="201">
          <cell r="C201" t="str">
            <v>重庆炎诚暖通设备有限公司</v>
          </cell>
          <cell r="D201">
            <v>95</v>
          </cell>
          <cell r="E201">
            <v>851699.83</v>
          </cell>
          <cell r="F201">
            <v>139752.1</v>
          </cell>
          <cell r="G201">
            <v>125776.89</v>
          </cell>
          <cell r="H201" t="str">
            <v> -   </v>
          </cell>
        </row>
        <row r="202">
          <cell r="C202" t="str">
            <v>重庆亿本祥电子商务有限公司</v>
          </cell>
          <cell r="D202">
            <v>2349</v>
          </cell>
          <cell r="E202">
            <v>7765965.28</v>
          </cell>
          <cell r="F202">
            <v>1492182.06</v>
          </cell>
          <cell r="G202">
            <v>1342963.85</v>
          </cell>
          <cell r="H202">
            <v>480000</v>
          </cell>
        </row>
        <row r="203">
          <cell r="C203" t="str">
            <v>重庆艺禾沣贸易有限公司</v>
          </cell>
          <cell r="D203">
            <v>27</v>
          </cell>
          <cell r="E203">
            <v>432062</v>
          </cell>
          <cell r="F203">
            <v>47700.3</v>
          </cell>
          <cell r="G203">
            <v>42930.27</v>
          </cell>
          <cell r="H203" t="str">
            <v> -   </v>
          </cell>
        </row>
        <row r="204">
          <cell r="C204" t="str">
            <v>重庆盈润电器销售有限公司</v>
          </cell>
          <cell r="D204">
            <v>748</v>
          </cell>
          <cell r="E204">
            <v>3019845.5</v>
          </cell>
          <cell r="F204">
            <v>561552.1</v>
          </cell>
          <cell r="G204">
            <v>505396.89</v>
          </cell>
          <cell r="H204" t="str">
            <v> -   </v>
          </cell>
        </row>
        <row r="205">
          <cell r="C205" t="str">
            <v>重庆渝一简商贸有限公司</v>
          </cell>
          <cell r="D205">
            <v>2048</v>
          </cell>
          <cell r="E205">
            <v>6134705.9</v>
          </cell>
          <cell r="F205">
            <v>1177337.46</v>
          </cell>
          <cell r="G205">
            <v>1059603.71</v>
          </cell>
          <cell r="H205">
            <v>420000</v>
          </cell>
        </row>
        <row r="206">
          <cell r="C206" t="str">
            <v>重庆誉山机电设备工程有限公司</v>
          </cell>
          <cell r="D206">
            <v>294</v>
          </cell>
          <cell r="E206">
            <v>1401884</v>
          </cell>
          <cell r="F206">
            <v>276633.15</v>
          </cell>
          <cell r="G206">
            <v>248969.83</v>
          </cell>
          <cell r="H206" t="str">
            <v> -   </v>
          </cell>
        </row>
        <row r="207">
          <cell r="C207" t="str">
            <v>重庆云之逸电器有限公司</v>
          </cell>
          <cell r="D207">
            <v>208</v>
          </cell>
          <cell r="E207">
            <v>642517.75</v>
          </cell>
          <cell r="F207">
            <v>124554.55</v>
          </cell>
          <cell r="G207">
            <v>112099.1</v>
          </cell>
          <cell r="H207" t="str">
            <v> -   </v>
          </cell>
        </row>
        <row r="208">
          <cell r="C208" t="str">
            <v>重庆稚荟商贸有限公司</v>
          </cell>
          <cell r="D208">
            <v>126</v>
          </cell>
          <cell r="E208">
            <v>806332</v>
          </cell>
          <cell r="F208">
            <v>150812.9</v>
          </cell>
          <cell r="G208">
            <v>135731.61</v>
          </cell>
          <cell r="H208" t="str">
            <v> -   </v>
          </cell>
        </row>
        <row r="209">
          <cell r="C209" t="str">
            <v>九龙坡区渝森电器经营部</v>
          </cell>
          <cell r="D209">
            <v>656</v>
          </cell>
          <cell r="E209">
            <v>3442154.06</v>
          </cell>
          <cell r="F209">
            <v>629357.52</v>
          </cell>
          <cell r="G209">
            <v>566421.77</v>
          </cell>
          <cell r="H209" t="str">
            <v> -   </v>
          </cell>
        </row>
        <row r="210">
          <cell r="C210" t="str">
            <v>中国广电重庆网络股份有限公司</v>
          </cell>
          <cell r="D210">
            <v>2125</v>
          </cell>
          <cell r="E210">
            <v>5686868</v>
          </cell>
          <cell r="F210">
            <v>1060827.4</v>
          </cell>
          <cell r="G210">
            <v>954744.66</v>
          </cell>
          <cell r="H210">
            <v>430000</v>
          </cell>
        </row>
        <row r="211">
          <cell r="C211" t="str">
            <v>重庆奥力菲科技有限责任公司</v>
          </cell>
          <cell r="D211">
            <v>2</v>
          </cell>
          <cell r="E211">
            <v>11098</v>
          </cell>
          <cell r="F211">
            <v>2219.6</v>
          </cell>
          <cell r="G211">
            <v>1997.64</v>
          </cell>
          <cell r="H211" t="str">
            <v> -   </v>
          </cell>
        </row>
        <row r="212">
          <cell r="C212" t="str">
            <v>重庆奥利给厨房电器有限公司</v>
          </cell>
          <cell r="D212">
            <v>1</v>
          </cell>
          <cell r="E212">
            <v>3750</v>
          </cell>
          <cell r="F212">
            <v>750</v>
          </cell>
          <cell r="G212">
            <v>675</v>
          </cell>
          <cell r="H212" t="str">
            <v> -   </v>
          </cell>
        </row>
        <row r="213">
          <cell r="C213" t="str">
            <v>重庆必道科技有限公司</v>
          </cell>
          <cell r="D213">
            <v>1213</v>
          </cell>
          <cell r="E213">
            <v>4278514.55</v>
          </cell>
          <cell r="F213">
            <v>818704.59</v>
          </cell>
          <cell r="G213">
            <v>736834.13</v>
          </cell>
          <cell r="H213">
            <v>340000</v>
          </cell>
        </row>
        <row r="214">
          <cell r="C214" t="str">
            <v>重庆昶迪电器有限公司</v>
          </cell>
          <cell r="D214">
            <v>329</v>
          </cell>
          <cell r="E214">
            <v>1574395.8</v>
          </cell>
          <cell r="F214">
            <v>297094.66</v>
          </cell>
          <cell r="G214">
            <v>267385.19</v>
          </cell>
          <cell r="H214" t="str">
            <v> -   </v>
          </cell>
        </row>
        <row r="215">
          <cell r="C215" t="str">
            <v>重庆恩既恩科技有限公司</v>
          </cell>
          <cell r="D215">
            <v>30</v>
          </cell>
          <cell r="E215">
            <v>203759</v>
          </cell>
          <cell r="F215">
            <v>39192.4</v>
          </cell>
          <cell r="G215">
            <v>35273.16</v>
          </cell>
          <cell r="H215" t="str">
            <v> -   </v>
          </cell>
        </row>
        <row r="216">
          <cell r="C216" t="str">
            <v>重庆飞荔科技有限公司</v>
          </cell>
          <cell r="D216">
            <v>235</v>
          </cell>
          <cell r="E216">
            <v>893557.25</v>
          </cell>
          <cell r="F216">
            <v>178011.55</v>
          </cell>
          <cell r="G216">
            <v>160210.4</v>
          </cell>
          <cell r="H216" t="str">
            <v> -   </v>
          </cell>
        </row>
        <row r="217">
          <cell r="C217" t="str">
            <v>重庆飞联通信器材有限公司</v>
          </cell>
          <cell r="D217">
            <v>1368</v>
          </cell>
          <cell r="E217">
            <v>8405666</v>
          </cell>
          <cell r="F217">
            <v>1624543.05</v>
          </cell>
          <cell r="G217">
            <v>1462088.75</v>
          </cell>
          <cell r="H217">
            <v>680000</v>
          </cell>
        </row>
        <row r="218">
          <cell r="C218" t="str">
            <v>重庆航杰暖通设备有限公司</v>
          </cell>
          <cell r="D218">
            <v>294</v>
          </cell>
          <cell r="E218">
            <v>1985546</v>
          </cell>
          <cell r="F218">
            <v>367493.7</v>
          </cell>
          <cell r="G218">
            <v>330744.33</v>
          </cell>
          <cell r="H218" t="str">
            <v> -   </v>
          </cell>
        </row>
        <row r="219">
          <cell r="C219" t="str">
            <v>重庆豪多环商贸有限公司</v>
          </cell>
          <cell r="D219">
            <v>779</v>
          </cell>
          <cell r="E219">
            <v>4997461</v>
          </cell>
          <cell r="F219">
            <v>986694.2</v>
          </cell>
          <cell r="G219">
            <v>888024.78</v>
          </cell>
          <cell r="H219" t="str">
            <v> -   </v>
          </cell>
        </row>
        <row r="220">
          <cell r="C220" t="str">
            <v>重庆华林轻工家电有限公司</v>
          </cell>
          <cell r="D220">
            <v>344</v>
          </cell>
          <cell r="E220">
            <v>1497462</v>
          </cell>
          <cell r="F220">
            <v>289456.2</v>
          </cell>
          <cell r="G220">
            <v>260510.58</v>
          </cell>
          <cell r="H220" t="str">
            <v> -   </v>
          </cell>
        </row>
        <row r="221">
          <cell r="C221" t="str">
            <v>重庆汇欣家用电器维修有限公司</v>
          </cell>
          <cell r="D221">
            <v>529</v>
          </cell>
          <cell r="E221">
            <v>2971512.95</v>
          </cell>
          <cell r="F221">
            <v>581831.25</v>
          </cell>
          <cell r="G221">
            <v>523648.12</v>
          </cell>
          <cell r="H221" t="str">
            <v> -   </v>
          </cell>
        </row>
        <row r="222">
          <cell r="C222" t="str">
            <v>重庆极帧映贸易有限公司</v>
          </cell>
          <cell r="D222">
            <v>173</v>
          </cell>
          <cell r="E222">
            <v>1118225</v>
          </cell>
          <cell r="F222">
            <v>202974.8</v>
          </cell>
          <cell r="G222">
            <v>182677.32</v>
          </cell>
          <cell r="H222" t="str">
            <v> -   </v>
          </cell>
        </row>
        <row r="223">
          <cell r="C223" t="str">
            <v>重庆江诚制冷设备有限公司</v>
          </cell>
          <cell r="D223">
            <v>1677</v>
          </cell>
          <cell r="E223">
            <v>7971001.81</v>
          </cell>
          <cell r="F223">
            <v>1500188.12</v>
          </cell>
          <cell r="G223">
            <v>1350169.31</v>
          </cell>
          <cell r="H223">
            <v>570000</v>
          </cell>
        </row>
        <row r="224">
          <cell r="C224" t="str">
            <v>重庆洁澳科技有限公司</v>
          </cell>
          <cell r="D224">
            <v>380</v>
          </cell>
          <cell r="E224">
            <v>1554585.1</v>
          </cell>
          <cell r="F224">
            <v>287157.66</v>
          </cell>
          <cell r="G224">
            <v>258441.89</v>
          </cell>
          <cell r="H224" t="str">
            <v> -   </v>
          </cell>
        </row>
        <row r="225">
          <cell r="C225" t="str">
            <v>重庆晋晔科技有限公司</v>
          </cell>
          <cell r="D225">
            <v>37</v>
          </cell>
          <cell r="E225">
            <v>202463</v>
          </cell>
          <cell r="F225">
            <v>40242.65</v>
          </cell>
          <cell r="G225">
            <v>36218.39</v>
          </cell>
          <cell r="H225" t="str">
            <v> -   </v>
          </cell>
        </row>
        <row r="226">
          <cell r="C226" t="str">
            <v>重庆九鼎科技有限公司</v>
          </cell>
          <cell r="D226">
            <v>901</v>
          </cell>
          <cell r="E226">
            <v>9118411.75</v>
          </cell>
          <cell r="F226">
            <v>1451409.55</v>
          </cell>
          <cell r="G226">
            <v>1306268.6</v>
          </cell>
          <cell r="H226">
            <v>410000</v>
          </cell>
        </row>
        <row r="227">
          <cell r="C227" t="str">
            <v>重庆君思能科技有限公司</v>
          </cell>
          <cell r="D227">
            <v>220</v>
          </cell>
          <cell r="E227">
            <v>2040073.45</v>
          </cell>
          <cell r="F227">
            <v>341420.69</v>
          </cell>
          <cell r="G227">
            <v>307278.62</v>
          </cell>
          <cell r="H227" t="str">
            <v> -   </v>
          </cell>
        </row>
        <row r="228">
          <cell r="C228" t="str">
            <v>重庆来酷联商贸有限公司</v>
          </cell>
          <cell r="D228">
            <v>124</v>
          </cell>
          <cell r="E228">
            <v>966662</v>
          </cell>
          <cell r="F228">
            <v>187455.4</v>
          </cell>
          <cell r="G228">
            <v>168709.86</v>
          </cell>
          <cell r="H228" t="str">
            <v> -   </v>
          </cell>
        </row>
        <row r="229">
          <cell r="C229" t="str">
            <v>重庆李成科暖通设备有限公司</v>
          </cell>
          <cell r="D229">
            <v>77</v>
          </cell>
          <cell r="E229">
            <v>1131128.25</v>
          </cell>
          <cell r="F229">
            <v>148072.2</v>
          </cell>
          <cell r="G229">
            <v>133264.98</v>
          </cell>
          <cell r="H229" t="str">
            <v> -   </v>
          </cell>
        </row>
        <row r="230">
          <cell r="C230" t="str">
            <v>重庆联九鑫科技有限公司</v>
          </cell>
          <cell r="D230">
            <v>261</v>
          </cell>
          <cell r="E230">
            <v>1763345</v>
          </cell>
          <cell r="F230">
            <v>351230.4</v>
          </cell>
          <cell r="G230">
            <v>316107.36</v>
          </cell>
          <cell r="H230" t="str">
            <v> -   </v>
          </cell>
        </row>
        <row r="231">
          <cell r="C231" t="str">
            <v>重庆联信海机电设备安装工程有限公司</v>
          </cell>
          <cell r="D231">
            <v>610</v>
          </cell>
          <cell r="E231">
            <v>5359497.48</v>
          </cell>
          <cell r="F231">
            <v>912415.81</v>
          </cell>
          <cell r="G231">
            <v>821174.23</v>
          </cell>
          <cell r="H231">
            <v>330000</v>
          </cell>
        </row>
        <row r="232">
          <cell r="C232" t="str">
            <v>重庆隆昌科技有限公司</v>
          </cell>
          <cell r="D232">
            <v>469</v>
          </cell>
          <cell r="E232">
            <v>3080306</v>
          </cell>
          <cell r="F232">
            <v>578529.5</v>
          </cell>
          <cell r="G232">
            <v>520676.55</v>
          </cell>
          <cell r="H232" t="str">
            <v> -   </v>
          </cell>
        </row>
        <row r="233">
          <cell r="C233" t="str">
            <v>重庆盟重商贸有限责任公司</v>
          </cell>
          <cell r="D233">
            <v>235</v>
          </cell>
          <cell r="E233">
            <v>659239</v>
          </cell>
          <cell r="F233">
            <v>121685.5</v>
          </cell>
          <cell r="G233">
            <v>109516.95</v>
          </cell>
          <cell r="H233" t="str">
            <v> -   </v>
          </cell>
        </row>
        <row r="234">
          <cell r="C234" t="str">
            <v>重庆明辉格力电器销售有限公司</v>
          </cell>
          <cell r="D234">
            <v>21</v>
          </cell>
          <cell r="E234">
            <v>306010</v>
          </cell>
          <cell r="F234">
            <v>40840</v>
          </cell>
          <cell r="G234">
            <v>36756</v>
          </cell>
          <cell r="H234" t="str">
            <v> -   </v>
          </cell>
        </row>
        <row r="235">
          <cell r="C235" t="str">
            <v>重庆诺亿科技有限公司</v>
          </cell>
          <cell r="D235">
            <v>261</v>
          </cell>
          <cell r="E235">
            <v>1083226.2</v>
          </cell>
          <cell r="F235">
            <v>184267.93</v>
          </cell>
          <cell r="G235">
            <v>165841.14</v>
          </cell>
          <cell r="H235" t="str">
            <v> -   </v>
          </cell>
        </row>
        <row r="236">
          <cell r="C236" t="str">
            <v>重庆鹏达机电设备销售有限公司</v>
          </cell>
          <cell r="D236">
            <v>301</v>
          </cell>
          <cell r="E236">
            <v>2027635</v>
          </cell>
          <cell r="F236">
            <v>356163.25</v>
          </cell>
          <cell r="G236">
            <v>320546.93</v>
          </cell>
          <cell r="H236" t="str">
            <v> -   </v>
          </cell>
        </row>
        <row r="237">
          <cell r="C237" t="str">
            <v>重庆淇杭科技有限公司</v>
          </cell>
          <cell r="D237">
            <v>741</v>
          </cell>
          <cell r="E237">
            <v>4032886.25</v>
          </cell>
          <cell r="F237">
            <v>794866.85</v>
          </cell>
          <cell r="G237">
            <v>715380.17</v>
          </cell>
          <cell r="H237">
            <v>320000</v>
          </cell>
        </row>
        <row r="238">
          <cell r="C238" t="str">
            <v>重庆庆科机电设备有限公司</v>
          </cell>
          <cell r="D238">
            <v>95</v>
          </cell>
          <cell r="E238">
            <v>1080579</v>
          </cell>
          <cell r="F238">
            <v>152912.2</v>
          </cell>
          <cell r="G238">
            <v>137620.98</v>
          </cell>
          <cell r="H238" t="str">
            <v> -   </v>
          </cell>
        </row>
        <row r="239">
          <cell r="C239" t="str">
            <v>重庆锐联志想科技有限公司</v>
          </cell>
          <cell r="D239">
            <v>309</v>
          </cell>
          <cell r="E239">
            <v>2349866</v>
          </cell>
          <cell r="F239">
            <v>454770.6</v>
          </cell>
          <cell r="G239">
            <v>409293.54</v>
          </cell>
          <cell r="H239" t="str">
            <v> -   </v>
          </cell>
        </row>
        <row r="240">
          <cell r="C240" t="str">
            <v>重庆商达电脑科技有限责任公司</v>
          </cell>
          <cell r="D240">
            <v>170</v>
          </cell>
          <cell r="E240">
            <v>1002818</v>
          </cell>
          <cell r="F240">
            <v>199768</v>
          </cell>
          <cell r="G240">
            <v>179791.2</v>
          </cell>
          <cell r="H240" t="str">
            <v> -   </v>
          </cell>
        </row>
        <row r="241">
          <cell r="C241" t="str">
            <v>重庆圣西罗暖通工程有限公司</v>
          </cell>
          <cell r="D241">
            <v>95</v>
          </cell>
          <cell r="E241">
            <v>1418021.9</v>
          </cell>
          <cell r="F241">
            <v>171791.58</v>
          </cell>
          <cell r="G241">
            <v>154612.42</v>
          </cell>
          <cell r="H241" t="str">
            <v> -   </v>
          </cell>
        </row>
        <row r="242">
          <cell r="C242" t="str">
            <v>重庆盛博鸿通讯设备有限公司</v>
          </cell>
          <cell r="D242">
            <v>858</v>
          </cell>
          <cell r="E242">
            <v>5005879.75</v>
          </cell>
          <cell r="F242">
            <v>973887.15</v>
          </cell>
          <cell r="G242">
            <v>876498.44</v>
          </cell>
          <cell r="H242" t="str">
            <v> -   </v>
          </cell>
        </row>
        <row r="243">
          <cell r="C243" t="str">
            <v>重庆施乐事达通讯设备有限公司</v>
          </cell>
          <cell r="D243">
            <v>1444</v>
          </cell>
          <cell r="E243">
            <v>9508296.7</v>
          </cell>
          <cell r="F243">
            <v>1776430.82</v>
          </cell>
          <cell r="G243">
            <v>1598787.74</v>
          </cell>
          <cell r="H243">
            <v>660000</v>
          </cell>
        </row>
        <row r="244">
          <cell r="C244" t="str">
            <v>重庆市海越科技有限公司</v>
          </cell>
          <cell r="D244">
            <v>16</v>
          </cell>
          <cell r="E244">
            <v>85184</v>
          </cell>
          <cell r="F244">
            <v>17036.8</v>
          </cell>
          <cell r="G244">
            <v>15333.12</v>
          </cell>
          <cell r="H244" t="str">
            <v> -   </v>
          </cell>
        </row>
        <row r="245">
          <cell r="C245" t="str">
            <v>重庆市旭科电器销售有限公司</v>
          </cell>
          <cell r="D245">
            <v>1730</v>
          </cell>
          <cell r="E245">
            <v>7408280.02</v>
          </cell>
          <cell r="F245">
            <v>1437628.82</v>
          </cell>
          <cell r="G245">
            <v>1293865.94</v>
          </cell>
          <cell r="H245">
            <v>650000</v>
          </cell>
        </row>
        <row r="246">
          <cell r="C246" t="str">
            <v>重庆市源泉科教器材有限公司</v>
          </cell>
          <cell r="D246">
            <v>2180</v>
          </cell>
          <cell r="E246">
            <v>7208073.72</v>
          </cell>
          <cell r="F246">
            <v>1387605.45</v>
          </cell>
          <cell r="G246">
            <v>1248844.91</v>
          </cell>
          <cell r="H246">
            <v>520000</v>
          </cell>
        </row>
        <row r="247">
          <cell r="C247" t="str">
            <v>重庆天雄科技有限公司</v>
          </cell>
          <cell r="D247">
            <v>70</v>
          </cell>
          <cell r="E247">
            <v>393806.5</v>
          </cell>
          <cell r="F247">
            <v>78371.6</v>
          </cell>
          <cell r="G247">
            <v>70534.44</v>
          </cell>
          <cell r="H247" t="str">
            <v> -   </v>
          </cell>
        </row>
        <row r="248">
          <cell r="C248" t="str">
            <v>重庆同凯电器有限公司</v>
          </cell>
          <cell r="D248">
            <v>461</v>
          </cell>
          <cell r="E248">
            <v>2459867</v>
          </cell>
          <cell r="F248">
            <v>487920.35</v>
          </cell>
          <cell r="G248">
            <v>439128.31</v>
          </cell>
          <cell r="H248" t="str">
            <v> -   </v>
          </cell>
        </row>
        <row r="249">
          <cell r="C249" t="str">
            <v>重庆同联机电设备安装工程有限公司</v>
          </cell>
          <cell r="D249">
            <v>2191</v>
          </cell>
          <cell r="E249">
            <v>11390056.75</v>
          </cell>
          <cell r="F249">
            <v>2122344.9</v>
          </cell>
          <cell r="G249">
            <v>1910110.41</v>
          </cell>
          <cell r="H249">
            <v>680000</v>
          </cell>
        </row>
        <row r="250">
          <cell r="C250" t="str">
            <v>重庆翔森电器销售有限公司</v>
          </cell>
          <cell r="D250">
            <v>189</v>
          </cell>
          <cell r="E250">
            <v>1453692</v>
          </cell>
          <cell r="F250">
            <v>258652.42</v>
          </cell>
          <cell r="G250">
            <v>232787.18</v>
          </cell>
          <cell r="H250" t="str">
            <v> -   </v>
          </cell>
        </row>
        <row r="251">
          <cell r="C251" t="str">
            <v>重庆小迪通讯器材有限公司</v>
          </cell>
          <cell r="D251">
            <v>13</v>
          </cell>
          <cell r="E251">
            <v>64489</v>
          </cell>
          <cell r="F251">
            <v>12897.8</v>
          </cell>
          <cell r="G251">
            <v>11608.02</v>
          </cell>
          <cell r="H251" t="str">
            <v> -   </v>
          </cell>
        </row>
        <row r="252">
          <cell r="C252" t="str">
            <v>重庆旭佳实业有限公司</v>
          </cell>
          <cell r="D252">
            <v>316</v>
          </cell>
          <cell r="E252">
            <v>2339307.5</v>
          </cell>
          <cell r="F252">
            <v>420722</v>
          </cell>
          <cell r="G252">
            <v>378649.8</v>
          </cell>
          <cell r="H252" t="str">
            <v> -   </v>
          </cell>
        </row>
        <row r="253">
          <cell r="C253" t="str">
            <v>重庆亿航泰洋商贸有限公司</v>
          </cell>
          <cell r="D253">
            <v>1845</v>
          </cell>
          <cell r="E253">
            <v>9048041.25</v>
          </cell>
          <cell r="F253">
            <v>1697833.74</v>
          </cell>
          <cell r="G253">
            <v>1528050.37</v>
          </cell>
          <cell r="H253">
            <v>720000</v>
          </cell>
        </row>
        <row r="254">
          <cell r="C254" t="str">
            <v>重庆英普瑞生通讯设备有限公司</v>
          </cell>
          <cell r="D254">
            <v>224</v>
          </cell>
          <cell r="E254">
            <v>1347078</v>
          </cell>
          <cell r="F254">
            <v>268596.2</v>
          </cell>
          <cell r="G254">
            <v>241736.58</v>
          </cell>
          <cell r="H254" t="str">
            <v> -   </v>
          </cell>
        </row>
        <row r="255">
          <cell r="C255" t="str">
            <v>重庆远玮达盛科技有限责任公司</v>
          </cell>
          <cell r="D255">
            <v>20</v>
          </cell>
          <cell r="E255">
            <v>123680</v>
          </cell>
          <cell r="F255">
            <v>24736</v>
          </cell>
          <cell r="G255">
            <v>22262.4</v>
          </cell>
          <cell r="H255" t="str">
            <v> -   </v>
          </cell>
        </row>
        <row r="256">
          <cell r="C256" t="str">
            <v>重庆志蓉达科技有限公司</v>
          </cell>
          <cell r="D256">
            <v>735</v>
          </cell>
          <cell r="E256">
            <v>5239969</v>
          </cell>
          <cell r="F256">
            <v>1009085.8</v>
          </cell>
          <cell r="G256">
            <v>908177.22</v>
          </cell>
          <cell r="H256">
            <v>340000</v>
          </cell>
        </row>
        <row r="257">
          <cell r="C257" t="str">
            <v>重庆众恩通讯设备有限责任公司</v>
          </cell>
          <cell r="D257">
            <v>516</v>
          </cell>
          <cell r="E257">
            <v>3151347.5</v>
          </cell>
          <cell r="F257">
            <v>610034.57</v>
          </cell>
          <cell r="G257">
            <v>549031.11</v>
          </cell>
          <cell r="H257" t="str">
            <v> -   </v>
          </cell>
        </row>
        <row r="258">
          <cell r="C258" t="str">
            <v>重庆众誉达科技有限公司</v>
          </cell>
          <cell r="D258">
            <v>139</v>
          </cell>
          <cell r="E258">
            <v>1173624</v>
          </cell>
          <cell r="F258">
            <v>214284.4</v>
          </cell>
          <cell r="G258">
            <v>192855.96</v>
          </cell>
          <cell r="H258" t="str">
            <v> -   </v>
          </cell>
        </row>
        <row r="259">
          <cell r="C259" t="str">
            <v>重庆重百九龙百货有限公司</v>
          </cell>
          <cell r="D259">
            <v>3</v>
          </cell>
          <cell r="E259">
            <v>16097</v>
          </cell>
          <cell r="F259">
            <v>3219.4</v>
          </cell>
          <cell r="G259">
            <v>2897.46</v>
          </cell>
          <cell r="H259" t="str">
            <v> -   </v>
          </cell>
        </row>
        <row r="260">
          <cell r="C260" t="str">
            <v>重庆卓锐机电设备有限公司</v>
          </cell>
          <cell r="D260">
            <v>1290</v>
          </cell>
          <cell r="E260">
            <v>4982629.55</v>
          </cell>
          <cell r="F260">
            <v>970229.96</v>
          </cell>
          <cell r="G260">
            <v>873206.96</v>
          </cell>
          <cell r="H260" t="str">
            <v> -   </v>
          </cell>
        </row>
        <row r="261">
          <cell r="C261" t="str">
            <v>鹿鸿电器(重庆)有限公司</v>
          </cell>
          <cell r="D261">
            <v>61</v>
          </cell>
          <cell r="E261">
            <v>485643</v>
          </cell>
          <cell r="F261">
            <v>83724.7</v>
          </cell>
          <cell r="G261">
            <v>75352.23</v>
          </cell>
          <cell r="H261" t="str">
            <v> -   </v>
          </cell>
        </row>
        <row r="262">
          <cell r="C262" t="str">
            <v>昱信舒适家(重庆)制冷设备有限公司</v>
          </cell>
          <cell r="D262">
            <v>441</v>
          </cell>
          <cell r="E262">
            <v>4564120.33</v>
          </cell>
          <cell r="F262">
            <v>738185.15</v>
          </cell>
          <cell r="G262">
            <v>664366.64</v>
          </cell>
          <cell r="H262" t="str">
            <v> -   </v>
          </cell>
        </row>
        <row r="263">
          <cell r="C263" t="str">
            <v>重庆邦冠机电设备有限公司</v>
          </cell>
          <cell r="D263">
            <v>131</v>
          </cell>
          <cell r="E263">
            <v>1348107</v>
          </cell>
          <cell r="F263">
            <v>204457.4</v>
          </cell>
          <cell r="G263">
            <v>184011.66</v>
          </cell>
          <cell r="H263" t="str">
            <v> -   </v>
          </cell>
        </row>
        <row r="264">
          <cell r="C264" t="str">
            <v>重庆碧水康暖通设备工程有限公司</v>
          </cell>
          <cell r="D264">
            <v>72</v>
          </cell>
          <cell r="E264">
            <v>785729</v>
          </cell>
          <cell r="F264">
            <v>114050.8</v>
          </cell>
          <cell r="G264">
            <v>102645.72</v>
          </cell>
          <cell r="H264" t="str">
            <v> -   </v>
          </cell>
        </row>
        <row r="265">
          <cell r="C265" t="str">
            <v>重庆博瑞峰商贸有限公司</v>
          </cell>
          <cell r="D265">
            <v>51</v>
          </cell>
          <cell r="E265">
            <v>438890</v>
          </cell>
          <cell r="F265">
            <v>69993.5</v>
          </cell>
          <cell r="G265">
            <v>62994.15</v>
          </cell>
          <cell r="H265" t="str">
            <v> -   </v>
          </cell>
        </row>
        <row r="266">
          <cell r="C266" t="str">
            <v>重庆辰鑫云昔电器有限公司</v>
          </cell>
          <cell r="D266">
            <v>362</v>
          </cell>
          <cell r="E266">
            <v>3050435.23</v>
          </cell>
          <cell r="F266">
            <v>513893.58</v>
          </cell>
          <cell r="G266">
            <v>462504.22</v>
          </cell>
          <cell r="H266" t="str">
            <v> -   </v>
          </cell>
        </row>
        <row r="267">
          <cell r="C267" t="str">
            <v>重庆驰映商贸有限责任公司</v>
          </cell>
          <cell r="D267">
            <v>640</v>
          </cell>
          <cell r="E267">
            <v>2474734</v>
          </cell>
          <cell r="F267">
            <v>482397.8</v>
          </cell>
          <cell r="G267">
            <v>434158.02</v>
          </cell>
          <cell r="H267" t="str">
            <v> -   </v>
          </cell>
        </row>
        <row r="268">
          <cell r="C268" t="str">
            <v>重庆川欧电器有限公司</v>
          </cell>
          <cell r="D268">
            <v>57</v>
          </cell>
          <cell r="E268">
            <v>347094.44</v>
          </cell>
          <cell r="F268">
            <v>61067.64</v>
          </cell>
          <cell r="G268">
            <v>54960.88</v>
          </cell>
          <cell r="H268" t="str">
            <v> -   </v>
          </cell>
        </row>
        <row r="269">
          <cell r="C269" t="str">
            <v>重庆丛然暖通设备有限公司</v>
          </cell>
          <cell r="D269">
            <v>149</v>
          </cell>
          <cell r="E269">
            <v>1623374</v>
          </cell>
          <cell r="F269">
            <v>234371.2</v>
          </cell>
          <cell r="G269">
            <v>210934.08</v>
          </cell>
          <cell r="H269" t="str">
            <v> -   </v>
          </cell>
        </row>
        <row r="270">
          <cell r="C270" t="str">
            <v>重庆稻田暖通设备安装有限公司</v>
          </cell>
          <cell r="D270">
            <v>5</v>
          </cell>
          <cell r="E270">
            <v>42036</v>
          </cell>
          <cell r="F270">
            <v>7595.4</v>
          </cell>
          <cell r="G270">
            <v>6835.86</v>
          </cell>
          <cell r="H270" t="str">
            <v> -   </v>
          </cell>
        </row>
        <row r="271">
          <cell r="C271" t="str">
            <v>重庆灯洁商贸有限公司</v>
          </cell>
          <cell r="D271">
            <v>347</v>
          </cell>
          <cell r="E271">
            <v>1306391.25</v>
          </cell>
          <cell r="F271">
            <v>242423</v>
          </cell>
          <cell r="G271">
            <v>218180.7</v>
          </cell>
          <cell r="H271" t="str">
            <v> -   </v>
          </cell>
        </row>
        <row r="272">
          <cell r="C272" t="str">
            <v>重庆缔之元机电设备有限公司</v>
          </cell>
          <cell r="D272">
            <v>97</v>
          </cell>
          <cell r="E272">
            <v>847498.6</v>
          </cell>
          <cell r="F272">
            <v>147603</v>
          </cell>
          <cell r="G272">
            <v>132842.7</v>
          </cell>
          <cell r="H272" t="str">
            <v> -   </v>
          </cell>
        </row>
        <row r="273">
          <cell r="C273" t="str">
            <v>重庆鼎润信科技有限公司</v>
          </cell>
          <cell r="D273">
            <v>214</v>
          </cell>
          <cell r="E273">
            <v>1043794.07</v>
          </cell>
          <cell r="F273">
            <v>182529.27</v>
          </cell>
          <cell r="G273">
            <v>164276.34</v>
          </cell>
          <cell r="H273" t="str">
            <v> -   </v>
          </cell>
        </row>
        <row r="274">
          <cell r="C274" t="str">
            <v>重庆东润暖通设备有限公司</v>
          </cell>
          <cell r="D274">
            <v>23</v>
          </cell>
          <cell r="E274">
            <v>243938</v>
          </cell>
          <cell r="F274">
            <v>40823.65</v>
          </cell>
          <cell r="G274">
            <v>36741.29</v>
          </cell>
          <cell r="H274" t="str">
            <v> -   </v>
          </cell>
        </row>
        <row r="275">
          <cell r="C275" t="str">
            <v>重庆恩卓商贸有限公司</v>
          </cell>
          <cell r="D275">
            <v>78</v>
          </cell>
          <cell r="E275">
            <v>686744</v>
          </cell>
          <cell r="F275">
            <v>108368.5</v>
          </cell>
          <cell r="G275">
            <v>97531.65</v>
          </cell>
          <cell r="H275" t="str">
            <v> -   </v>
          </cell>
        </row>
        <row r="276">
          <cell r="C276" t="str">
            <v>重庆恒儒电器有限公司</v>
          </cell>
          <cell r="D276">
            <v>84</v>
          </cell>
          <cell r="E276">
            <v>760161</v>
          </cell>
          <cell r="F276">
            <v>142176.2</v>
          </cell>
          <cell r="G276">
            <v>127958.58</v>
          </cell>
          <cell r="H276" t="str">
            <v> -   </v>
          </cell>
        </row>
        <row r="277">
          <cell r="C277" t="str">
            <v>重庆恒越制冷设备有限公司</v>
          </cell>
          <cell r="D277">
            <v>8</v>
          </cell>
          <cell r="E277">
            <v>40357</v>
          </cell>
          <cell r="F277">
            <v>7911.4</v>
          </cell>
          <cell r="G277">
            <v>7120.26</v>
          </cell>
          <cell r="H277" t="str">
            <v> -   </v>
          </cell>
        </row>
        <row r="278">
          <cell r="C278" t="str">
            <v>重庆宏彩诚装饰材料有限公司</v>
          </cell>
          <cell r="D278">
            <v>25</v>
          </cell>
          <cell r="E278">
            <v>85939</v>
          </cell>
          <cell r="F278">
            <v>16811.8</v>
          </cell>
          <cell r="G278">
            <v>15130.62</v>
          </cell>
          <cell r="H278" t="str">
            <v> -   </v>
          </cell>
        </row>
        <row r="279">
          <cell r="C279" t="str">
            <v>重庆鸿盈百胜商贸有限公司</v>
          </cell>
          <cell r="D279">
            <v>39</v>
          </cell>
          <cell r="E279">
            <v>228556</v>
          </cell>
          <cell r="F279">
            <v>41772.2</v>
          </cell>
          <cell r="G279">
            <v>37594.98</v>
          </cell>
          <cell r="H279" t="str">
            <v> -   </v>
          </cell>
        </row>
        <row r="280">
          <cell r="C280" t="str">
            <v>重庆华恩工贸有限公司</v>
          </cell>
          <cell r="D280">
            <v>448</v>
          </cell>
          <cell r="E280">
            <v>3070537.14</v>
          </cell>
          <cell r="F280">
            <v>488441.21</v>
          </cell>
          <cell r="G280">
            <v>439597.09</v>
          </cell>
          <cell r="H280" t="str">
            <v> -   </v>
          </cell>
        </row>
        <row r="281">
          <cell r="C281" t="str">
            <v>重庆辉米科技有限公司</v>
          </cell>
          <cell r="D281">
            <v>4747</v>
          </cell>
          <cell r="E281">
            <v>16412227.95</v>
          </cell>
          <cell r="F281">
            <v>3042348.13</v>
          </cell>
          <cell r="G281">
            <v>2738113.32</v>
          </cell>
          <cell r="H281">
            <v>1170000</v>
          </cell>
        </row>
        <row r="282">
          <cell r="C282" t="str">
            <v>重庆极讯曜金科技有限公司</v>
          </cell>
          <cell r="D282">
            <v>23</v>
          </cell>
          <cell r="E282">
            <v>88417</v>
          </cell>
          <cell r="F282">
            <v>13959.4</v>
          </cell>
          <cell r="G282">
            <v>12563.46</v>
          </cell>
          <cell r="H282" t="str">
            <v> -   </v>
          </cell>
        </row>
        <row r="283">
          <cell r="C283" t="str">
            <v>重庆佳古格力电器设备销售有限公司</v>
          </cell>
          <cell r="D283">
            <v>480</v>
          </cell>
          <cell r="E283">
            <v>2999631</v>
          </cell>
          <cell r="F283">
            <v>549626.3</v>
          </cell>
          <cell r="G283">
            <v>494663.67</v>
          </cell>
          <cell r="H283" t="str">
            <v> -   </v>
          </cell>
        </row>
        <row r="284">
          <cell r="C284" t="str">
            <v>重庆锦扬空调设备有限公司</v>
          </cell>
          <cell r="D284">
            <v>80</v>
          </cell>
          <cell r="E284">
            <v>1280545</v>
          </cell>
          <cell r="F284">
            <v>143125</v>
          </cell>
          <cell r="G284">
            <v>128812.5</v>
          </cell>
          <cell r="H284" t="str">
            <v> -   </v>
          </cell>
        </row>
        <row r="285">
          <cell r="C285" t="str">
            <v>重庆美冠舒适家环境科技有限公司</v>
          </cell>
          <cell r="D285">
            <v>985</v>
          </cell>
          <cell r="E285">
            <v>4717993.87</v>
          </cell>
          <cell r="F285">
            <v>897246.99</v>
          </cell>
          <cell r="G285">
            <v>807522.29</v>
          </cell>
          <cell r="H285" t="str">
            <v> -   </v>
          </cell>
        </row>
        <row r="286">
          <cell r="C286" t="str">
            <v>重庆美顺机电设备工程有限公司</v>
          </cell>
          <cell r="D286">
            <v>242</v>
          </cell>
          <cell r="E286">
            <v>1823486</v>
          </cell>
          <cell r="F286">
            <v>349706.9</v>
          </cell>
          <cell r="G286">
            <v>314736.21</v>
          </cell>
          <cell r="H286" t="str">
            <v> -   </v>
          </cell>
        </row>
        <row r="287">
          <cell r="C287" t="str">
            <v>重庆美威暖通设备有限公司</v>
          </cell>
          <cell r="D287">
            <v>317</v>
          </cell>
          <cell r="E287">
            <v>1412364.93</v>
          </cell>
          <cell r="F287">
            <v>260892.64</v>
          </cell>
          <cell r="G287">
            <v>234803.38</v>
          </cell>
          <cell r="H287" t="str">
            <v> -   </v>
          </cell>
        </row>
        <row r="288">
          <cell r="C288" t="str">
            <v>重庆镁冠网络科技有限公司</v>
          </cell>
          <cell r="D288">
            <v>2638</v>
          </cell>
          <cell r="E288">
            <v>13979714.3</v>
          </cell>
          <cell r="F288">
            <v>2647337.34</v>
          </cell>
          <cell r="G288">
            <v>2382603.61</v>
          </cell>
          <cell r="H288">
            <v>1060000</v>
          </cell>
        </row>
        <row r="289">
          <cell r="C289" t="str">
            <v>重庆欧特斯制冷设备有限公司</v>
          </cell>
          <cell r="D289">
            <v>1804</v>
          </cell>
          <cell r="E289">
            <v>6967413.95</v>
          </cell>
          <cell r="F289">
            <v>1321295.43</v>
          </cell>
          <cell r="G289">
            <v>1189165.89</v>
          </cell>
          <cell r="H289">
            <v>580000</v>
          </cell>
        </row>
        <row r="290">
          <cell r="C290" t="str">
            <v>重庆攀凯机电工程有限公司</v>
          </cell>
          <cell r="D290">
            <v>11</v>
          </cell>
          <cell r="E290">
            <v>115575</v>
          </cell>
          <cell r="F290">
            <v>21175</v>
          </cell>
          <cell r="G290">
            <v>19057.5</v>
          </cell>
          <cell r="H290" t="str">
            <v> -   </v>
          </cell>
        </row>
        <row r="291">
          <cell r="C291" t="str">
            <v>重庆配征机电设备有限公司</v>
          </cell>
          <cell r="D291">
            <v>585</v>
          </cell>
          <cell r="E291">
            <v>3311887</v>
          </cell>
          <cell r="F291">
            <v>605952.65</v>
          </cell>
          <cell r="G291">
            <v>545357.38</v>
          </cell>
          <cell r="H291" t="str">
            <v> -   </v>
          </cell>
        </row>
        <row r="292">
          <cell r="C292" t="str">
            <v>重庆荣优通讯设备有限公司</v>
          </cell>
          <cell r="D292">
            <v>13</v>
          </cell>
          <cell r="E292">
            <v>91887</v>
          </cell>
          <cell r="F292">
            <v>17947.65</v>
          </cell>
          <cell r="G292">
            <v>16152.89</v>
          </cell>
          <cell r="H292" t="str">
            <v> -   </v>
          </cell>
        </row>
        <row r="293">
          <cell r="C293" t="str">
            <v>重庆尚派正言科技有限公司</v>
          </cell>
          <cell r="D293">
            <v>45</v>
          </cell>
          <cell r="E293">
            <v>395650</v>
          </cell>
          <cell r="F293">
            <v>74503</v>
          </cell>
          <cell r="G293">
            <v>67052.7</v>
          </cell>
          <cell r="H293" t="str">
            <v> -   </v>
          </cell>
        </row>
        <row r="294">
          <cell r="C294" t="str">
            <v>重庆市利昌电器有限公司</v>
          </cell>
          <cell r="D294">
            <v>130</v>
          </cell>
          <cell r="E294">
            <v>222593</v>
          </cell>
          <cell r="F294">
            <v>42002.4</v>
          </cell>
          <cell r="G294">
            <v>37802.16</v>
          </cell>
          <cell r="H294" t="str">
            <v> -   </v>
          </cell>
        </row>
        <row r="295">
          <cell r="C295" t="str">
            <v>重庆市一起发通讯科技有限公司</v>
          </cell>
          <cell r="D295">
            <v>37</v>
          </cell>
          <cell r="E295">
            <v>222244</v>
          </cell>
          <cell r="F295">
            <v>44129</v>
          </cell>
          <cell r="G295">
            <v>39716.1</v>
          </cell>
          <cell r="H295" t="str">
            <v> -   </v>
          </cell>
        </row>
        <row r="296">
          <cell r="C296" t="str">
            <v>重庆首诺环境工程有限公司</v>
          </cell>
          <cell r="D296">
            <v>149</v>
          </cell>
          <cell r="E296">
            <v>2453296</v>
          </cell>
          <cell r="F296">
            <v>280418.5</v>
          </cell>
          <cell r="G296">
            <v>252376.65</v>
          </cell>
          <cell r="H296" t="str">
            <v> -   </v>
          </cell>
        </row>
        <row r="297">
          <cell r="C297" t="str">
            <v>重庆泰和瑞科技有限公司</v>
          </cell>
          <cell r="D297">
            <v>1622</v>
          </cell>
          <cell r="E297">
            <v>3597403.35</v>
          </cell>
          <cell r="F297">
            <v>652416.25</v>
          </cell>
          <cell r="G297">
            <v>587174.62</v>
          </cell>
          <cell r="H297">
            <v>290000</v>
          </cell>
        </row>
        <row r="298">
          <cell r="C298" t="str">
            <v>重庆腾渝厨卫电器销售有限公司</v>
          </cell>
          <cell r="D298">
            <v>616</v>
          </cell>
          <cell r="E298">
            <v>4679594</v>
          </cell>
          <cell r="F298">
            <v>712771.15</v>
          </cell>
          <cell r="G298">
            <v>641494.03</v>
          </cell>
          <cell r="H298">
            <v>340000</v>
          </cell>
        </row>
        <row r="299">
          <cell r="C299" t="str">
            <v>重庆天禧联酷科技有限公司</v>
          </cell>
          <cell r="D299">
            <v>963</v>
          </cell>
          <cell r="E299">
            <v>7811178.6</v>
          </cell>
          <cell r="F299">
            <v>1485854.52</v>
          </cell>
          <cell r="G299">
            <v>1337269.07</v>
          </cell>
          <cell r="H299">
            <v>410000</v>
          </cell>
        </row>
        <row r="300">
          <cell r="C300" t="str">
            <v>重庆廷好的机电设备工程有限公司</v>
          </cell>
          <cell r="D300">
            <v>773</v>
          </cell>
          <cell r="E300">
            <v>2475877.97</v>
          </cell>
          <cell r="F300">
            <v>475846.42</v>
          </cell>
          <cell r="G300">
            <v>428261.78</v>
          </cell>
          <cell r="H300" t="str">
            <v> -   </v>
          </cell>
        </row>
        <row r="301">
          <cell r="C301" t="str">
            <v>重庆同安益康机电设备有限公司</v>
          </cell>
          <cell r="D301">
            <v>231</v>
          </cell>
          <cell r="E301">
            <v>2250767.6</v>
          </cell>
          <cell r="F301">
            <v>350894</v>
          </cell>
          <cell r="G301">
            <v>315804.6</v>
          </cell>
          <cell r="H301" t="str">
            <v> -   </v>
          </cell>
        </row>
        <row r="302">
          <cell r="C302" t="str">
            <v>重庆威德暖通设备有限公司</v>
          </cell>
          <cell r="D302">
            <v>129</v>
          </cell>
          <cell r="E302">
            <v>1105402</v>
          </cell>
          <cell r="F302">
            <v>189318.5</v>
          </cell>
          <cell r="G302">
            <v>170386.65</v>
          </cell>
          <cell r="H302" t="str">
            <v> -   </v>
          </cell>
        </row>
        <row r="303">
          <cell r="C303" t="str">
            <v>重庆文璟家居有限公司</v>
          </cell>
          <cell r="D303">
            <v>225</v>
          </cell>
          <cell r="E303">
            <v>1214304.55</v>
          </cell>
          <cell r="F303">
            <v>214660.06</v>
          </cell>
          <cell r="G303">
            <v>193194.05</v>
          </cell>
          <cell r="H303" t="str">
            <v> -   </v>
          </cell>
        </row>
        <row r="304">
          <cell r="C304" t="str">
            <v>重庆祥为科技有限公司</v>
          </cell>
          <cell r="D304">
            <v>148</v>
          </cell>
          <cell r="E304">
            <v>1069427</v>
          </cell>
          <cell r="F304">
            <v>200096.85</v>
          </cell>
          <cell r="G304">
            <v>180087.17</v>
          </cell>
          <cell r="H304" t="str">
            <v> -   </v>
          </cell>
        </row>
        <row r="305">
          <cell r="C305" t="str">
            <v>重庆新恋渝商贸有限公司</v>
          </cell>
          <cell r="D305">
            <v>95</v>
          </cell>
          <cell r="E305">
            <v>256976</v>
          </cell>
          <cell r="F305">
            <v>51395.2</v>
          </cell>
          <cell r="G305">
            <v>46255.68</v>
          </cell>
          <cell r="H305" t="str">
            <v> -   </v>
          </cell>
        </row>
        <row r="306">
          <cell r="C306" t="str">
            <v>重庆新美顺智慧家居有限公司</v>
          </cell>
          <cell r="D306">
            <v>1037</v>
          </cell>
          <cell r="E306">
            <v>6407847</v>
          </cell>
          <cell r="F306">
            <v>1238421.4</v>
          </cell>
          <cell r="G306">
            <v>1114579.26</v>
          </cell>
          <cell r="H306">
            <v>410000</v>
          </cell>
        </row>
        <row r="307">
          <cell r="C307" t="str">
            <v>重庆业亿暖通工程有限公司</v>
          </cell>
          <cell r="D307">
            <v>262</v>
          </cell>
          <cell r="E307">
            <v>3222564</v>
          </cell>
          <cell r="F307">
            <v>405257.1</v>
          </cell>
          <cell r="G307">
            <v>364731.39</v>
          </cell>
          <cell r="H307" t="str">
            <v> -   </v>
          </cell>
        </row>
        <row r="308">
          <cell r="C308" t="str">
            <v>重庆益恒机电设备有限公司</v>
          </cell>
          <cell r="D308">
            <v>26</v>
          </cell>
          <cell r="E308">
            <v>251625</v>
          </cell>
          <cell r="F308">
            <v>38380.5</v>
          </cell>
          <cell r="G308">
            <v>34542.45</v>
          </cell>
          <cell r="H308" t="str">
            <v> -   </v>
          </cell>
        </row>
        <row r="309">
          <cell r="C309" t="str">
            <v>重庆钰美智控环境工程有限公司</v>
          </cell>
          <cell r="D309">
            <v>2074</v>
          </cell>
          <cell r="E309">
            <v>13036570.86</v>
          </cell>
          <cell r="F309">
            <v>2288268.49</v>
          </cell>
          <cell r="G309">
            <v>2059441.64</v>
          </cell>
          <cell r="H309">
            <v>1030000</v>
          </cell>
        </row>
        <row r="310">
          <cell r="C310" t="str">
            <v>重庆掌希科技有限公司</v>
          </cell>
          <cell r="D310">
            <v>985</v>
          </cell>
          <cell r="E310">
            <v>4139240</v>
          </cell>
          <cell r="F310">
            <v>815368.9</v>
          </cell>
          <cell r="G310">
            <v>733832.01</v>
          </cell>
          <cell r="H310" t="str">
            <v> -   </v>
          </cell>
        </row>
        <row r="311">
          <cell r="C311" t="str">
            <v>重庆重格机电设备有限公司</v>
          </cell>
          <cell r="D311">
            <v>407</v>
          </cell>
          <cell r="E311">
            <v>2448161.29</v>
          </cell>
          <cell r="F311">
            <v>449470.31</v>
          </cell>
          <cell r="G311">
            <v>404523.28</v>
          </cell>
          <cell r="H311" t="str">
            <v> -   </v>
          </cell>
        </row>
        <row r="312">
          <cell r="C312" t="str">
            <v>重庆重恒家节能技术有限公司</v>
          </cell>
          <cell r="D312">
            <v>140</v>
          </cell>
          <cell r="E312">
            <v>1823041</v>
          </cell>
          <cell r="F312">
            <v>227944.9</v>
          </cell>
          <cell r="G312">
            <v>205150.41</v>
          </cell>
          <cell r="H312" t="str">
            <v> -   </v>
          </cell>
        </row>
        <row r="313">
          <cell r="C313" t="str">
            <v>重庆春博通讯设备有限公司</v>
          </cell>
          <cell r="D313">
            <v>40</v>
          </cell>
          <cell r="E313">
            <v>218860</v>
          </cell>
          <cell r="F313">
            <v>43442.25</v>
          </cell>
          <cell r="G313">
            <v>39098.03</v>
          </cell>
          <cell r="H313" t="str">
            <v> -   </v>
          </cell>
        </row>
        <row r="314">
          <cell r="C314" t="str">
            <v>重庆春之境环境科技有限公司</v>
          </cell>
          <cell r="D314">
            <v>32</v>
          </cell>
          <cell r="E314">
            <v>294643</v>
          </cell>
          <cell r="F314">
            <v>49586</v>
          </cell>
          <cell r="G314">
            <v>44627.4</v>
          </cell>
          <cell r="H314" t="str">
            <v> -   </v>
          </cell>
        </row>
        <row r="315">
          <cell r="C315" t="str">
            <v>重庆航康通讯设备有限公司</v>
          </cell>
          <cell r="D315">
            <v>29</v>
          </cell>
          <cell r="E315">
            <v>175522</v>
          </cell>
          <cell r="F315">
            <v>35001.95</v>
          </cell>
          <cell r="G315">
            <v>31501.76</v>
          </cell>
          <cell r="H315" t="str">
            <v> -   </v>
          </cell>
        </row>
        <row r="316">
          <cell r="C316" t="str">
            <v>重庆鸿冠智能家居有限责任公司</v>
          </cell>
          <cell r="D316">
            <v>541</v>
          </cell>
          <cell r="E316">
            <v>3016199.25</v>
          </cell>
          <cell r="F316">
            <v>586149.55</v>
          </cell>
          <cell r="G316">
            <v>527534.6</v>
          </cell>
          <cell r="H316" t="str">
            <v> -   </v>
          </cell>
        </row>
        <row r="317">
          <cell r="C317" t="str">
            <v>重庆健峰路通科技有限公司</v>
          </cell>
          <cell r="D317">
            <v>640</v>
          </cell>
          <cell r="E317">
            <v>2844278.62</v>
          </cell>
          <cell r="F317">
            <v>528742.8</v>
          </cell>
          <cell r="G317">
            <v>475868.52</v>
          </cell>
          <cell r="H317" t="str">
            <v> -   </v>
          </cell>
        </row>
        <row r="318">
          <cell r="C318" t="str">
            <v>重庆开禾暖通工程有限公司</v>
          </cell>
          <cell r="D318">
            <v>216</v>
          </cell>
          <cell r="E318">
            <v>1191822.5</v>
          </cell>
          <cell r="F318">
            <v>198837.8</v>
          </cell>
          <cell r="G318">
            <v>178954.02</v>
          </cell>
          <cell r="H318" t="str">
            <v> -   </v>
          </cell>
        </row>
        <row r="319">
          <cell r="C319" t="str">
            <v>重庆快收商贸有限公司</v>
          </cell>
          <cell r="D319">
            <v>587</v>
          </cell>
          <cell r="E319">
            <v>1467091.23</v>
          </cell>
          <cell r="F319">
            <v>287261.76</v>
          </cell>
          <cell r="G319">
            <v>258535.58</v>
          </cell>
          <cell r="H319" t="str">
            <v> -   </v>
          </cell>
        </row>
        <row r="320">
          <cell r="C320" t="str">
            <v>重庆美集电器销售有限公司</v>
          </cell>
          <cell r="D320">
            <v>894</v>
          </cell>
          <cell r="E320">
            <v>4753264.04</v>
          </cell>
          <cell r="F320">
            <v>902716.31</v>
          </cell>
          <cell r="G320">
            <v>812444.68</v>
          </cell>
          <cell r="H320">
            <v>310000</v>
          </cell>
        </row>
        <row r="321">
          <cell r="C321" t="str">
            <v>重庆谦宝机电设备有限公司</v>
          </cell>
          <cell r="D321">
            <v>217</v>
          </cell>
          <cell r="E321">
            <v>1251994.4</v>
          </cell>
          <cell r="F321">
            <v>223377.88</v>
          </cell>
          <cell r="G321">
            <v>201040.09</v>
          </cell>
          <cell r="H321" t="str">
            <v> -   </v>
          </cell>
        </row>
        <row r="322">
          <cell r="C322" t="str">
            <v>重庆锐驰电器有限公司</v>
          </cell>
          <cell r="D322">
            <v>281</v>
          </cell>
          <cell r="E322">
            <v>1258404.85</v>
          </cell>
          <cell r="F322">
            <v>226989.97</v>
          </cell>
          <cell r="G322">
            <v>204290.97</v>
          </cell>
          <cell r="H322" t="str">
            <v> -   </v>
          </cell>
        </row>
        <row r="323">
          <cell r="C323" t="str">
            <v>重庆世方环境工程有限公司</v>
          </cell>
          <cell r="D323">
            <v>481</v>
          </cell>
          <cell r="E323">
            <v>2520857.95</v>
          </cell>
          <cell r="F323">
            <v>469442.49</v>
          </cell>
          <cell r="G323">
            <v>422498.24</v>
          </cell>
          <cell r="H323" t="str">
            <v> -   </v>
          </cell>
        </row>
        <row r="324">
          <cell r="C324" t="str">
            <v>重庆市鑫彤制冷设备有限公司</v>
          </cell>
          <cell r="D324">
            <v>191</v>
          </cell>
          <cell r="E324">
            <v>1864882</v>
          </cell>
          <cell r="F324">
            <v>294637.05</v>
          </cell>
          <cell r="G324">
            <v>265173.35</v>
          </cell>
          <cell r="H324" t="str">
            <v> -   </v>
          </cell>
        </row>
        <row r="325">
          <cell r="C325" t="str">
            <v>重庆视像电子有限公司</v>
          </cell>
          <cell r="D325">
            <v>1</v>
          </cell>
          <cell r="E325">
            <v>10000</v>
          </cell>
          <cell r="F325">
            <v>2000</v>
          </cell>
          <cell r="G325">
            <v>1800</v>
          </cell>
          <cell r="H325" t="str">
            <v> -   </v>
          </cell>
        </row>
        <row r="326">
          <cell r="C326" t="str">
            <v>重庆泰坦制冷设备有限公司</v>
          </cell>
          <cell r="D326">
            <v>251</v>
          </cell>
          <cell r="E326">
            <v>1677173</v>
          </cell>
          <cell r="F326">
            <v>304141.55</v>
          </cell>
          <cell r="G326">
            <v>273727.4</v>
          </cell>
          <cell r="H326" t="str">
            <v> -   </v>
          </cell>
        </row>
        <row r="327">
          <cell r="C327" t="str">
            <v>重庆唯清瑞禹水处理设备有限责任公司</v>
          </cell>
          <cell r="D327">
            <v>369</v>
          </cell>
          <cell r="E327">
            <v>2123248</v>
          </cell>
          <cell r="F327">
            <v>394114.8</v>
          </cell>
          <cell r="G327">
            <v>354703.32</v>
          </cell>
          <cell r="H327" t="str">
            <v> -   </v>
          </cell>
        </row>
        <row r="328">
          <cell r="C328" t="str">
            <v>重庆展叁福商贸有限公司</v>
          </cell>
          <cell r="D328">
            <v>2292</v>
          </cell>
          <cell r="E328">
            <v>6374235.76</v>
          </cell>
          <cell r="F328">
            <v>1216161.72</v>
          </cell>
          <cell r="G328">
            <v>1094545.55</v>
          </cell>
          <cell r="H328">
            <v>310000</v>
          </cell>
        </row>
        <row r="329">
          <cell r="C329" t="str">
            <v>重庆众智电器销售有限公司</v>
          </cell>
          <cell r="D329">
            <v>727</v>
          </cell>
          <cell r="E329">
            <v>2714747.35</v>
          </cell>
          <cell r="F329">
            <v>503379.09</v>
          </cell>
          <cell r="G329">
            <v>453041.18</v>
          </cell>
          <cell r="H329" t="str">
            <v> -   </v>
          </cell>
        </row>
        <row r="330">
          <cell r="C330" t="str">
            <v>重庆昌迈商贸有限公司</v>
          </cell>
          <cell r="D330">
            <v>8</v>
          </cell>
          <cell r="E330">
            <v>36615</v>
          </cell>
          <cell r="F330">
            <v>7323</v>
          </cell>
          <cell r="G330">
            <v>6590.7</v>
          </cell>
          <cell r="H330" t="str">
            <v> -   </v>
          </cell>
        </row>
        <row r="331">
          <cell r="C331" t="str">
            <v>重庆道元电器有限公司</v>
          </cell>
          <cell r="D331">
            <v>17</v>
          </cell>
          <cell r="E331">
            <v>140217</v>
          </cell>
          <cell r="F331">
            <v>26383.6</v>
          </cell>
          <cell r="G331">
            <v>23745.24</v>
          </cell>
          <cell r="H331" t="str">
            <v> -   </v>
          </cell>
        </row>
        <row r="332">
          <cell r="C332" t="str">
            <v>重庆美美家电器有限公司</v>
          </cell>
          <cell r="D332">
            <v>516</v>
          </cell>
          <cell r="E332">
            <v>1697345.81</v>
          </cell>
          <cell r="F332">
            <v>329625.88</v>
          </cell>
          <cell r="G332">
            <v>296663.29</v>
          </cell>
          <cell r="H332" t="str">
            <v> -   </v>
          </cell>
        </row>
        <row r="333">
          <cell r="C333" t="str">
            <v>重庆綦江博达电脑有限公司</v>
          </cell>
          <cell r="D333">
            <v>135</v>
          </cell>
          <cell r="E333">
            <v>904686</v>
          </cell>
          <cell r="F333">
            <v>178239</v>
          </cell>
          <cell r="G333">
            <v>160415.1</v>
          </cell>
          <cell r="H333" t="str">
            <v> -   </v>
          </cell>
        </row>
        <row r="334">
          <cell r="C334" t="str">
            <v>重庆昇腾暖通设备有限公司</v>
          </cell>
          <cell r="D334">
            <v>4</v>
          </cell>
          <cell r="E334">
            <v>25597</v>
          </cell>
          <cell r="F334">
            <v>5119.4</v>
          </cell>
          <cell r="G334">
            <v>4607.46</v>
          </cell>
          <cell r="H334" t="str">
            <v> -   </v>
          </cell>
        </row>
        <row r="335">
          <cell r="C335" t="str">
            <v>重庆市綦江区金谷贸易有限公司</v>
          </cell>
          <cell r="D335">
            <v>98</v>
          </cell>
          <cell r="E335">
            <v>312211</v>
          </cell>
          <cell r="F335">
            <v>58713</v>
          </cell>
          <cell r="G335">
            <v>52841.7</v>
          </cell>
          <cell r="H335" t="str">
            <v> -   </v>
          </cell>
        </row>
        <row r="336">
          <cell r="C336" t="str">
            <v>重庆市綦江区来缘电器有限责任公司</v>
          </cell>
          <cell r="D336">
            <v>2503</v>
          </cell>
          <cell r="E336">
            <v>11354192.71</v>
          </cell>
          <cell r="F336">
            <v>2207608.89</v>
          </cell>
          <cell r="G336">
            <v>1986848</v>
          </cell>
          <cell r="H336">
            <v>660000</v>
          </cell>
        </row>
        <row r="337">
          <cell r="C337" t="str">
            <v>重庆市綦江区齐施进商贸有限责任公司</v>
          </cell>
          <cell r="D337">
            <v>449</v>
          </cell>
          <cell r="E337">
            <v>1313264.85</v>
          </cell>
          <cell r="F337">
            <v>234661.79</v>
          </cell>
          <cell r="G337">
            <v>211195.61</v>
          </cell>
          <cell r="H337" t="str">
            <v> -   </v>
          </cell>
        </row>
        <row r="338">
          <cell r="C338" t="str">
            <v>重庆市溯源电器有限公司</v>
          </cell>
          <cell r="D338">
            <v>5501</v>
          </cell>
          <cell r="E338">
            <v>16775814.93</v>
          </cell>
          <cell r="F338">
            <v>3211039.86</v>
          </cell>
          <cell r="G338">
            <v>2889935.87</v>
          </cell>
          <cell r="H338">
            <v>1000000</v>
          </cell>
        </row>
        <row r="339">
          <cell r="C339" t="str">
            <v>重庆文婷厨房电器经营部(个人独资)</v>
          </cell>
          <cell r="D339">
            <v>129</v>
          </cell>
          <cell r="E339">
            <v>488483</v>
          </cell>
          <cell r="F339">
            <v>89643.95</v>
          </cell>
          <cell r="G339">
            <v>80679.56</v>
          </cell>
          <cell r="H339" t="str">
            <v> -   </v>
          </cell>
        </row>
        <row r="340">
          <cell r="C340" t="str">
            <v>重庆新锦鸿电器有限责任公司</v>
          </cell>
          <cell r="D340">
            <v>2545</v>
          </cell>
          <cell r="E340">
            <v>7808159</v>
          </cell>
          <cell r="F340">
            <v>1496317.86</v>
          </cell>
          <cell r="G340">
            <v>1346686.07</v>
          </cell>
          <cell r="H340">
            <v>360000</v>
          </cell>
        </row>
        <row r="341">
          <cell r="C341" t="str">
            <v>重庆语烟电器有限公司</v>
          </cell>
          <cell r="D341">
            <v>1763</v>
          </cell>
          <cell r="E341">
            <v>5619133.5</v>
          </cell>
          <cell r="F341">
            <v>1057089.5</v>
          </cell>
          <cell r="G341">
            <v>951380.55</v>
          </cell>
          <cell r="H341">
            <v>330000</v>
          </cell>
        </row>
        <row r="342">
          <cell r="C342" t="str">
            <v>重庆志联电器有限公司</v>
          </cell>
          <cell r="D342">
            <v>1550</v>
          </cell>
          <cell r="E342">
            <v>4819577.8</v>
          </cell>
          <cell r="F342">
            <v>933505.32</v>
          </cell>
          <cell r="G342">
            <v>840154.79</v>
          </cell>
          <cell r="H342">
            <v>310000</v>
          </cell>
        </row>
        <row r="343">
          <cell r="C343" t="str">
            <v>重庆昌业科技有限公司</v>
          </cell>
          <cell r="D343">
            <v>26</v>
          </cell>
          <cell r="E343">
            <v>135178</v>
          </cell>
          <cell r="F343">
            <v>27035.6</v>
          </cell>
          <cell r="G343">
            <v>24332.04</v>
          </cell>
          <cell r="H343" t="str">
            <v> -   </v>
          </cell>
        </row>
        <row r="344">
          <cell r="C344" t="str">
            <v>重庆创宇电器有限责任公司</v>
          </cell>
          <cell r="D344">
            <v>1429</v>
          </cell>
          <cell r="E344">
            <v>5976186.45</v>
          </cell>
          <cell r="F344">
            <v>1145575.63</v>
          </cell>
          <cell r="G344">
            <v>1031018.07</v>
          </cell>
          <cell r="H344">
            <v>310000</v>
          </cell>
        </row>
        <row r="345">
          <cell r="C345" t="str">
            <v>重庆丰鑫电器有限公司</v>
          </cell>
          <cell r="D345">
            <v>805</v>
          </cell>
          <cell r="E345">
            <v>2496122.37</v>
          </cell>
          <cell r="F345">
            <v>490950.91</v>
          </cell>
          <cell r="G345">
            <v>441855.82</v>
          </cell>
          <cell r="H345" t="str">
            <v> -   </v>
          </cell>
        </row>
        <row r="346">
          <cell r="C346" t="str">
            <v>重庆广卓海通商贸有限公司</v>
          </cell>
          <cell r="D346">
            <v>61</v>
          </cell>
          <cell r="E346">
            <v>244839</v>
          </cell>
          <cell r="F346">
            <v>46373.1</v>
          </cell>
          <cell r="G346">
            <v>41735.79</v>
          </cell>
          <cell r="H346" t="str">
            <v> -   </v>
          </cell>
        </row>
        <row r="347">
          <cell r="C347" t="str">
            <v>重庆铭芝家电经营部(个人独资)</v>
          </cell>
          <cell r="D347">
            <v>2949</v>
          </cell>
          <cell r="E347">
            <v>8857152.15</v>
          </cell>
          <cell r="F347">
            <v>1730078.32</v>
          </cell>
          <cell r="G347">
            <v>1557070.49</v>
          </cell>
          <cell r="H347">
            <v>500000</v>
          </cell>
        </row>
        <row r="348">
          <cell r="C348" t="str">
            <v>重庆楠荣科技有限责任公司</v>
          </cell>
          <cell r="D348">
            <v>19</v>
          </cell>
          <cell r="E348">
            <v>99342</v>
          </cell>
          <cell r="F348">
            <v>19711.75</v>
          </cell>
          <cell r="G348">
            <v>17740.58</v>
          </cell>
          <cell r="H348" t="str">
            <v> -   </v>
          </cell>
        </row>
        <row r="349">
          <cell r="C349" t="str">
            <v>重庆润云商贸有限公司</v>
          </cell>
          <cell r="D349">
            <v>3</v>
          </cell>
          <cell r="E349">
            <v>7197</v>
          </cell>
          <cell r="F349">
            <v>1384.45</v>
          </cell>
          <cell r="G349">
            <v>1246.01</v>
          </cell>
          <cell r="H349" t="str">
            <v> -   </v>
          </cell>
        </row>
        <row r="350">
          <cell r="C350" t="str">
            <v>重庆市荣昌区佳友电器有限公司</v>
          </cell>
          <cell r="D350">
            <v>706</v>
          </cell>
          <cell r="E350">
            <v>2315935.38</v>
          </cell>
          <cell r="F350">
            <v>432832.68</v>
          </cell>
          <cell r="G350">
            <v>389549.41</v>
          </cell>
          <cell r="H350" t="str">
            <v> -   </v>
          </cell>
        </row>
        <row r="351">
          <cell r="C351" t="str">
            <v>重庆市荣昌区丽声家电有限公司</v>
          </cell>
          <cell r="D351">
            <v>2097</v>
          </cell>
          <cell r="E351">
            <v>6966459.4</v>
          </cell>
          <cell r="F351">
            <v>1338747.01</v>
          </cell>
          <cell r="G351">
            <v>1204872.31</v>
          </cell>
          <cell r="H351">
            <v>460000</v>
          </cell>
        </row>
        <row r="352">
          <cell r="C352" t="str">
            <v>重庆市荣昌区南桥家电有限公司</v>
          </cell>
          <cell r="D352">
            <v>374</v>
          </cell>
          <cell r="E352">
            <v>1008160.5</v>
          </cell>
          <cell r="F352">
            <v>192545.3</v>
          </cell>
          <cell r="G352">
            <v>173290.77</v>
          </cell>
          <cell r="H352" t="str">
            <v> -   </v>
          </cell>
        </row>
        <row r="353">
          <cell r="C353" t="str">
            <v>重庆市荣昌区荣东电器有限公司</v>
          </cell>
          <cell r="D353">
            <v>766</v>
          </cell>
          <cell r="E353">
            <v>3969621</v>
          </cell>
          <cell r="F353">
            <v>741713.65</v>
          </cell>
          <cell r="G353">
            <v>667542.29</v>
          </cell>
          <cell r="H353" t="str">
            <v> -   </v>
          </cell>
        </row>
        <row r="354">
          <cell r="C354" t="str">
            <v>重庆市旺福德电器有限公司</v>
          </cell>
          <cell r="D354">
            <v>817</v>
          </cell>
          <cell r="E354">
            <v>2432023.76</v>
          </cell>
          <cell r="F354">
            <v>461757.98</v>
          </cell>
          <cell r="G354">
            <v>415582.18</v>
          </cell>
          <cell r="H354" t="str">
            <v> -   </v>
          </cell>
        </row>
        <row r="355">
          <cell r="C355" t="str">
            <v>重庆市新志兴科技有限公司</v>
          </cell>
          <cell r="D355">
            <v>112</v>
          </cell>
          <cell r="E355">
            <v>639692.8</v>
          </cell>
          <cell r="F355">
            <v>127918.56</v>
          </cell>
          <cell r="G355">
            <v>115126.7</v>
          </cell>
          <cell r="H355" t="str">
            <v> -   </v>
          </cell>
        </row>
        <row r="356">
          <cell r="C356" t="str">
            <v>重庆旭辉电器销售有限公司</v>
          </cell>
          <cell r="D356">
            <v>1070</v>
          </cell>
          <cell r="E356">
            <v>4887211.07</v>
          </cell>
          <cell r="F356">
            <v>914708.66</v>
          </cell>
          <cell r="G356">
            <v>823237.79</v>
          </cell>
          <cell r="H356">
            <v>330000</v>
          </cell>
        </row>
        <row r="357">
          <cell r="C357" t="str">
            <v>重庆亿博森家用电器有限公司</v>
          </cell>
          <cell r="D357">
            <v>808</v>
          </cell>
          <cell r="E357">
            <v>2549141.17</v>
          </cell>
          <cell r="F357">
            <v>494403.86</v>
          </cell>
          <cell r="G357">
            <v>444963.47</v>
          </cell>
          <cell r="H357" t="str">
            <v> -   </v>
          </cell>
        </row>
        <row r="358">
          <cell r="C358" t="str">
            <v>重庆渝特电器有限公司</v>
          </cell>
          <cell r="D358">
            <v>54</v>
          </cell>
          <cell r="E358">
            <v>303297.17</v>
          </cell>
          <cell r="F358">
            <v>57704.42</v>
          </cell>
          <cell r="G358">
            <v>51933.98</v>
          </cell>
          <cell r="H358" t="str">
            <v> -   </v>
          </cell>
        </row>
        <row r="359">
          <cell r="C359" t="str">
            <v>京冠(重庆)机电设备有限公司</v>
          </cell>
          <cell r="D359">
            <v>6918</v>
          </cell>
          <cell r="E359">
            <v>21240193.38</v>
          </cell>
          <cell r="F359">
            <v>4018845.93</v>
          </cell>
          <cell r="G359">
            <v>3616961.34</v>
          </cell>
          <cell r="H359">
            <v>1660000</v>
          </cell>
        </row>
        <row r="360">
          <cell r="C360" t="str">
            <v>领航精匠(重庆)暖通设备有限公司</v>
          </cell>
          <cell r="D360">
            <v>73</v>
          </cell>
          <cell r="E360">
            <v>353155.1</v>
          </cell>
          <cell r="F360">
            <v>66246.56</v>
          </cell>
          <cell r="G360">
            <v>59621.9</v>
          </cell>
          <cell r="H360" t="str">
            <v> -   </v>
          </cell>
        </row>
        <row r="361">
          <cell r="C361" t="str">
            <v>重庆贝壳美家家居有限公司</v>
          </cell>
          <cell r="D361">
            <v>229</v>
          </cell>
          <cell r="E361">
            <v>1501160.12</v>
          </cell>
          <cell r="F361">
            <v>260849.2</v>
          </cell>
          <cell r="G361">
            <v>234764.28</v>
          </cell>
          <cell r="H361" t="str">
            <v> -   </v>
          </cell>
        </row>
        <row r="362">
          <cell r="C362" t="str">
            <v>重庆博旺佳商贸有限公司</v>
          </cell>
          <cell r="D362">
            <v>822</v>
          </cell>
          <cell r="E362">
            <v>2505960.75</v>
          </cell>
          <cell r="F362">
            <v>474141.09</v>
          </cell>
          <cell r="G362">
            <v>426726.98</v>
          </cell>
          <cell r="H362" t="str">
            <v> -   </v>
          </cell>
        </row>
        <row r="363">
          <cell r="C363" t="str">
            <v>重庆德路实业有限公司</v>
          </cell>
          <cell r="D363">
            <v>2378</v>
          </cell>
          <cell r="E363">
            <v>11632713.43</v>
          </cell>
          <cell r="F363">
            <v>2107744.92</v>
          </cell>
          <cell r="G363">
            <v>1896970.43</v>
          </cell>
          <cell r="H363">
            <v>650000</v>
          </cell>
        </row>
        <row r="364">
          <cell r="C364" t="str">
            <v>重庆恩体普斯电子材料有限公司</v>
          </cell>
          <cell r="D364">
            <v>67</v>
          </cell>
          <cell r="E364">
            <v>568534</v>
          </cell>
          <cell r="F364">
            <v>97102</v>
          </cell>
          <cell r="G364">
            <v>87391.8</v>
          </cell>
          <cell r="H364" t="str">
            <v> -   </v>
          </cell>
        </row>
        <row r="365">
          <cell r="C365" t="str">
            <v>重庆锋科中厨商贸有限公司</v>
          </cell>
          <cell r="D365">
            <v>1205</v>
          </cell>
          <cell r="E365">
            <v>2603149.94</v>
          </cell>
          <cell r="F365">
            <v>478358.27</v>
          </cell>
          <cell r="G365">
            <v>430522.44</v>
          </cell>
          <cell r="H365" t="str">
            <v> -   </v>
          </cell>
        </row>
        <row r="366">
          <cell r="C366" t="str">
            <v>重庆福得电器有限公司</v>
          </cell>
          <cell r="D366">
            <v>9</v>
          </cell>
          <cell r="E366">
            <v>36316</v>
          </cell>
          <cell r="F366">
            <v>7263.2</v>
          </cell>
          <cell r="G366">
            <v>6536.88</v>
          </cell>
          <cell r="H366" t="str">
            <v> -   </v>
          </cell>
        </row>
        <row r="367">
          <cell r="C367" t="str">
            <v>重庆合帆海晟商贸有限公司</v>
          </cell>
          <cell r="D367">
            <v>551</v>
          </cell>
          <cell r="E367">
            <v>3250793.47</v>
          </cell>
          <cell r="F367">
            <v>595638.46</v>
          </cell>
          <cell r="G367">
            <v>536074.61</v>
          </cell>
          <cell r="H367" t="str">
            <v> -   </v>
          </cell>
        </row>
        <row r="368">
          <cell r="C368" t="str">
            <v>重庆锦旺电器有限公司</v>
          </cell>
          <cell r="D368">
            <v>203</v>
          </cell>
          <cell r="E368">
            <v>553816</v>
          </cell>
          <cell r="F368">
            <v>108625.3</v>
          </cell>
          <cell r="G368">
            <v>97762.77</v>
          </cell>
          <cell r="H368" t="str">
            <v> -   </v>
          </cell>
        </row>
        <row r="369">
          <cell r="C369" t="str">
            <v>重庆巨算电器有限公司</v>
          </cell>
          <cell r="D369">
            <v>771</v>
          </cell>
          <cell r="E369">
            <v>3463796.38</v>
          </cell>
          <cell r="F369">
            <v>636783.24</v>
          </cell>
          <cell r="G369">
            <v>573104.92</v>
          </cell>
          <cell r="H369" t="str">
            <v> -   </v>
          </cell>
        </row>
        <row r="370">
          <cell r="C370" t="str">
            <v>重庆聚达电器销售有限公司</v>
          </cell>
          <cell r="D370">
            <v>1047</v>
          </cell>
          <cell r="E370">
            <v>4054127.5</v>
          </cell>
          <cell r="F370">
            <v>761085</v>
          </cell>
          <cell r="G370">
            <v>684976.5</v>
          </cell>
          <cell r="H370">
            <v>300000</v>
          </cell>
        </row>
        <row r="371">
          <cell r="C371" t="str">
            <v>重庆乐康电器有限公司</v>
          </cell>
          <cell r="D371">
            <v>476</v>
          </cell>
          <cell r="E371">
            <v>1756029.5</v>
          </cell>
          <cell r="F371">
            <v>347926.05</v>
          </cell>
          <cell r="G371">
            <v>313133.44</v>
          </cell>
          <cell r="H371" t="str">
            <v> -   </v>
          </cell>
        </row>
        <row r="372">
          <cell r="C372" t="str">
            <v>重庆联科制冷设备有限公司</v>
          </cell>
          <cell r="D372">
            <v>599</v>
          </cell>
          <cell r="E372">
            <v>3629831.05</v>
          </cell>
          <cell r="F372">
            <v>692253.85</v>
          </cell>
          <cell r="G372">
            <v>623028.47</v>
          </cell>
          <cell r="H372" t="str">
            <v> -   </v>
          </cell>
        </row>
        <row r="373">
          <cell r="C373" t="str">
            <v>重庆奇恒通讯设备有限公司</v>
          </cell>
          <cell r="D373">
            <v>4</v>
          </cell>
          <cell r="E373">
            <v>22946</v>
          </cell>
          <cell r="F373">
            <v>4589.2</v>
          </cell>
          <cell r="G373">
            <v>4130.28</v>
          </cell>
          <cell r="H373" t="str">
            <v> -   </v>
          </cell>
        </row>
        <row r="374">
          <cell r="C374" t="str">
            <v>重庆桥引通讯设备有限公司</v>
          </cell>
          <cell r="D374">
            <v>16</v>
          </cell>
          <cell r="E374">
            <v>82984</v>
          </cell>
          <cell r="F374">
            <v>16596.8</v>
          </cell>
          <cell r="G374">
            <v>14937.12</v>
          </cell>
          <cell r="H374" t="str">
            <v> -   </v>
          </cell>
        </row>
        <row r="375">
          <cell r="C375" t="str">
            <v>重庆市创业通信器材发展有限公司</v>
          </cell>
          <cell r="D375">
            <v>79</v>
          </cell>
          <cell r="E375">
            <v>454875</v>
          </cell>
          <cell r="F375">
            <v>89190.5</v>
          </cell>
          <cell r="G375">
            <v>80271.45</v>
          </cell>
          <cell r="H375" t="str">
            <v> -   </v>
          </cell>
        </row>
        <row r="376">
          <cell r="C376" t="str">
            <v>重庆市炯亮商贸有限公司</v>
          </cell>
          <cell r="D376">
            <v>666</v>
          </cell>
          <cell r="E376">
            <v>2153980.5</v>
          </cell>
          <cell r="F376">
            <v>409975.9</v>
          </cell>
          <cell r="G376">
            <v>368978.31</v>
          </cell>
          <cell r="H376" t="str">
            <v> -   </v>
          </cell>
        </row>
        <row r="377">
          <cell r="C377" t="str">
            <v>重庆市迈航科技有限公司</v>
          </cell>
          <cell r="D377">
            <v>52</v>
          </cell>
          <cell r="E377">
            <v>180699</v>
          </cell>
          <cell r="F377">
            <v>35062.9</v>
          </cell>
          <cell r="G377">
            <v>31556.61</v>
          </cell>
          <cell r="H377" t="str">
            <v> -   </v>
          </cell>
        </row>
        <row r="378">
          <cell r="C378" t="str">
            <v>重庆市赛玛特鸿毅科技有限公司</v>
          </cell>
          <cell r="D378">
            <v>242</v>
          </cell>
          <cell r="E378">
            <v>1667716</v>
          </cell>
          <cell r="F378">
            <v>322641.95</v>
          </cell>
          <cell r="G378">
            <v>290377.75</v>
          </cell>
          <cell r="H378" t="str">
            <v> -   </v>
          </cell>
        </row>
        <row r="379">
          <cell r="C379" t="str">
            <v>重庆市蕴诺科技有限责任公司</v>
          </cell>
          <cell r="D379">
            <v>75</v>
          </cell>
          <cell r="E379">
            <v>206693</v>
          </cell>
          <cell r="F379">
            <v>40554.65</v>
          </cell>
          <cell r="G379">
            <v>36499.19</v>
          </cell>
          <cell r="H379" t="str">
            <v> -   </v>
          </cell>
        </row>
        <row r="380">
          <cell r="C380" t="str">
            <v>重庆事尽成电器有限责任公司</v>
          </cell>
          <cell r="D380">
            <v>1042</v>
          </cell>
          <cell r="E380">
            <v>5888128.5</v>
          </cell>
          <cell r="F380">
            <v>1097590.55</v>
          </cell>
          <cell r="G380">
            <v>987831.5</v>
          </cell>
          <cell r="H380">
            <v>290000</v>
          </cell>
        </row>
        <row r="381">
          <cell r="C381" t="str">
            <v>重庆顺至电器有限公司</v>
          </cell>
          <cell r="D381">
            <v>433</v>
          </cell>
          <cell r="E381">
            <v>2399742</v>
          </cell>
          <cell r="F381">
            <v>453732.65</v>
          </cell>
          <cell r="G381">
            <v>408359.39</v>
          </cell>
          <cell r="H381" t="str">
            <v> -   </v>
          </cell>
        </row>
        <row r="382">
          <cell r="C382" t="str">
            <v>重庆苏易精选科技有限公司</v>
          </cell>
          <cell r="D382">
            <v>1922</v>
          </cell>
          <cell r="E382">
            <v>5740488.59</v>
          </cell>
          <cell r="F382">
            <v>1100093.02</v>
          </cell>
          <cell r="G382">
            <v>990083.72</v>
          </cell>
          <cell r="H382" t="str">
            <v> -   </v>
          </cell>
        </row>
        <row r="383">
          <cell r="C383" t="str">
            <v>重庆天彩电器销售有限公司</v>
          </cell>
          <cell r="D383">
            <v>931</v>
          </cell>
          <cell r="E383">
            <v>3881484.73</v>
          </cell>
          <cell r="F383">
            <v>742120.38</v>
          </cell>
          <cell r="G383">
            <v>667908.34</v>
          </cell>
          <cell r="H383" t="str">
            <v> -   </v>
          </cell>
        </row>
        <row r="384">
          <cell r="C384" t="str">
            <v>重庆铁威龙电器有限公司</v>
          </cell>
          <cell r="D384">
            <v>291</v>
          </cell>
          <cell r="E384">
            <v>1666525</v>
          </cell>
          <cell r="F384">
            <v>305793.5</v>
          </cell>
          <cell r="G384">
            <v>275214.15</v>
          </cell>
          <cell r="H384" t="str">
            <v> -   </v>
          </cell>
        </row>
        <row r="385">
          <cell r="C385" t="str">
            <v>重庆新世界通信发展有限公司</v>
          </cell>
          <cell r="D385">
            <v>2478</v>
          </cell>
          <cell r="E385">
            <v>9777107.7</v>
          </cell>
          <cell r="F385">
            <v>1890889.82</v>
          </cell>
          <cell r="G385">
            <v>1701800.84</v>
          </cell>
          <cell r="H385">
            <v>600000</v>
          </cell>
        </row>
        <row r="386">
          <cell r="C386" t="str">
            <v>重庆银福恒沣电器销售有限公司</v>
          </cell>
          <cell r="D386">
            <v>2239</v>
          </cell>
          <cell r="E386">
            <v>11007318.25</v>
          </cell>
          <cell r="F386">
            <v>2106361.85</v>
          </cell>
          <cell r="G386">
            <v>1895725.67</v>
          </cell>
          <cell r="H386">
            <v>770000</v>
          </cell>
        </row>
        <row r="387">
          <cell r="C387" t="str">
            <v>重庆智品汇通讯技术有限公司</v>
          </cell>
          <cell r="D387">
            <v>58</v>
          </cell>
          <cell r="E387">
            <v>292412.7</v>
          </cell>
          <cell r="F387">
            <v>40913.19</v>
          </cell>
          <cell r="G387">
            <v>36821.87</v>
          </cell>
          <cell r="H387" t="str">
            <v> -   </v>
          </cell>
        </row>
        <row r="388">
          <cell r="C388" t="str">
            <v>重庆中仕恒驿站信息技术有限公司</v>
          </cell>
          <cell r="D388">
            <v>87</v>
          </cell>
          <cell r="E388">
            <v>776102</v>
          </cell>
          <cell r="F388">
            <v>143627.8</v>
          </cell>
          <cell r="G388">
            <v>129265.02</v>
          </cell>
          <cell r="H388" t="str">
            <v> -   </v>
          </cell>
        </row>
        <row r="389">
          <cell r="C389" t="str">
            <v>重庆合亿万电器有限公司</v>
          </cell>
          <cell r="D389">
            <v>241</v>
          </cell>
          <cell r="E389">
            <v>493771.51</v>
          </cell>
          <cell r="F389">
            <v>92931.11</v>
          </cell>
          <cell r="G389">
            <v>83638</v>
          </cell>
          <cell r="H389" t="str">
            <v> -   </v>
          </cell>
        </row>
        <row r="390">
          <cell r="C390" t="str">
            <v>重庆金斯宏通信科技有限公司</v>
          </cell>
          <cell r="D390">
            <v>89</v>
          </cell>
          <cell r="E390">
            <v>543104</v>
          </cell>
          <cell r="F390">
            <v>106879.75</v>
          </cell>
          <cell r="G390">
            <v>96191.78</v>
          </cell>
          <cell r="H390" t="str">
            <v> -   </v>
          </cell>
        </row>
        <row r="391">
          <cell r="C391" t="str">
            <v>重庆京智龙乡科技有限责任公司</v>
          </cell>
          <cell r="D391">
            <v>2231</v>
          </cell>
          <cell r="E391">
            <v>6790733.96</v>
          </cell>
          <cell r="F391">
            <v>1295541.49</v>
          </cell>
          <cell r="G391">
            <v>1165987.34</v>
          </cell>
          <cell r="H391">
            <v>440000</v>
          </cell>
        </row>
        <row r="392">
          <cell r="C392" t="str">
            <v>重庆璟兴电器有限公司</v>
          </cell>
          <cell r="D392">
            <v>490</v>
          </cell>
          <cell r="E392">
            <v>1609501.46</v>
          </cell>
          <cell r="F392">
            <v>311615.34</v>
          </cell>
          <cell r="G392">
            <v>280453.81</v>
          </cell>
          <cell r="H392" t="str">
            <v> -   </v>
          </cell>
        </row>
        <row r="393">
          <cell r="C393" t="str">
            <v>重庆仁信电器销售有限公司</v>
          </cell>
          <cell r="D393">
            <v>1191</v>
          </cell>
          <cell r="E393">
            <v>5086156.75</v>
          </cell>
          <cell r="F393">
            <v>993577.35</v>
          </cell>
          <cell r="G393">
            <v>894219.62</v>
          </cell>
          <cell r="H393" t="str">
            <v> -   </v>
          </cell>
        </row>
        <row r="394">
          <cell r="C394" t="str">
            <v>重庆盛世恒达机电设备有限公司</v>
          </cell>
          <cell r="D394">
            <v>666</v>
          </cell>
          <cell r="E394">
            <v>2319111.95</v>
          </cell>
          <cell r="F394">
            <v>436201.72</v>
          </cell>
          <cell r="G394">
            <v>392581.55</v>
          </cell>
          <cell r="H394" t="str">
            <v> -   </v>
          </cell>
        </row>
        <row r="395">
          <cell r="C395" t="str">
            <v>重庆市珂弘家电有限公司</v>
          </cell>
          <cell r="D395">
            <v>870</v>
          </cell>
          <cell r="E395">
            <v>2905207.5</v>
          </cell>
          <cell r="F395">
            <v>557866.3</v>
          </cell>
          <cell r="G395">
            <v>502079.67</v>
          </cell>
          <cell r="H395" t="str">
            <v> -   </v>
          </cell>
        </row>
        <row r="396">
          <cell r="C396" t="str">
            <v>重庆市四嘉电器设备有限公司</v>
          </cell>
          <cell r="D396">
            <v>710</v>
          </cell>
          <cell r="E396">
            <v>3318819.71</v>
          </cell>
          <cell r="F396">
            <v>582127.61</v>
          </cell>
          <cell r="G396">
            <v>523914.85</v>
          </cell>
          <cell r="H396" t="str">
            <v> -   </v>
          </cell>
        </row>
        <row r="397">
          <cell r="C397" t="str">
            <v>重庆市铜梁区宏华电器有限公司</v>
          </cell>
          <cell r="D397">
            <v>576</v>
          </cell>
          <cell r="E397">
            <v>1566738.75</v>
          </cell>
          <cell r="F397">
            <v>295515.7</v>
          </cell>
          <cell r="G397">
            <v>265964.13</v>
          </cell>
          <cell r="H397" t="str">
            <v> -   </v>
          </cell>
        </row>
        <row r="398">
          <cell r="C398" t="str">
            <v>重庆市铜梁区鹏鑫电器销售有限公司</v>
          </cell>
          <cell r="D398">
            <v>893</v>
          </cell>
          <cell r="E398">
            <v>2837410</v>
          </cell>
          <cell r="F398">
            <v>544763.2</v>
          </cell>
          <cell r="G398">
            <v>490286.88</v>
          </cell>
          <cell r="H398" t="str">
            <v> -   </v>
          </cell>
        </row>
        <row r="399">
          <cell r="C399" t="str">
            <v>重庆市铜梁区圆达惠科技有限公司</v>
          </cell>
          <cell r="D399">
            <v>100</v>
          </cell>
          <cell r="E399">
            <v>747902</v>
          </cell>
          <cell r="F399">
            <v>147123.2</v>
          </cell>
          <cell r="G399">
            <v>132410.88</v>
          </cell>
          <cell r="H399" t="str">
            <v> -   </v>
          </cell>
        </row>
        <row r="400">
          <cell r="C400" t="str">
            <v>重庆市铜梁区真岑电器有限公司</v>
          </cell>
          <cell r="D400">
            <v>1076</v>
          </cell>
          <cell r="E400">
            <v>2998709.49</v>
          </cell>
          <cell r="F400">
            <v>570091.27</v>
          </cell>
          <cell r="G400">
            <v>513082.14</v>
          </cell>
          <cell r="H400" t="str">
            <v> -   </v>
          </cell>
        </row>
        <row r="401">
          <cell r="C401" t="str">
            <v>重庆市铜梁区志远五交化有限公司</v>
          </cell>
          <cell r="D401">
            <v>2061</v>
          </cell>
          <cell r="E401">
            <v>5354815.05</v>
          </cell>
          <cell r="F401">
            <v>1011161.07</v>
          </cell>
          <cell r="G401">
            <v>910044.96</v>
          </cell>
          <cell r="H401">
            <v>310000</v>
          </cell>
        </row>
        <row r="402">
          <cell r="C402" t="str">
            <v>重庆市铜梁区卓信电器有限公司</v>
          </cell>
          <cell r="D402">
            <v>81</v>
          </cell>
          <cell r="E402">
            <v>442888</v>
          </cell>
          <cell r="F402">
            <v>83109.6</v>
          </cell>
          <cell r="G402">
            <v>74798.64</v>
          </cell>
          <cell r="H402" t="str">
            <v> -   </v>
          </cell>
        </row>
        <row r="403">
          <cell r="C403" t="str">
            <v>重庆双康机电设备销售有限公司</v>
          </cell>
          <cell r="D403">
            <v>258</v>
          </cell>
          <cell r="E403">
            <v>1351588.5</v>
          </cell>
          <cell r="F403">
            <v>233369.1</v>
          </cell>
          <cell r="G403">
            <v>210032.19</v>
          </cell>
          <cell r="H403" t="str">
            <v> -   </v>
          </cell>
        </row>
        <row r="404">
          <cell r="C404" t="str">
            <v>重庆铜梁苏格拉宁甄选家电有限公司</v>
          </cell>
          <cell r="D404">
            <v>654</v>
          </cell>
          <cell r="E404">
            <v>2183118</v>
          </cell>
          <cell r="F404">
            <v>418276.8</v>
          </cell>
          <cell r="G404">
            <v>376449.12</v>
          </cell>
          <cell r="H404" t="str">
            <v> -   </v>
          </cell>
        </row>
        <row r="405">
          <cell r="C405" t="str">
            <v>重庆新顺逛电器有限公司</v>
          </cell>
          <cell r="D405">
            <v>2972</v>
          </cell>
          <cell r="E405">
            <v>8247810.64</v>
          </cell>
          <cell r="F405">
            <v>1577847.45</v>
          </cell>
          <cell r="G405">
            <v>1420062.71</v>
          </cell>
          <cell r="H405">
            <v>530000</v>
          </cell>
        </row>
        <row r="406">
          <cell r="C406" t="str">
            <v>重庆鑫心商贸有限责任公司</v>
          </cell>
          <cell r="D406">
            <v>31</v>
          </cell>
          <cell r="E406">
            <v>293177</v>
          </cell>
          <cell r="F406">
            <v>48767.5</v>
          </cell>
          <cell r="G406">
            <v>43890.75</v>
          </cell>
          <cell r="H406" t="str">
            <v> -   </v>
          </cell>
        </row>
        <row r="407">
          <cell r="C407" t="str">
            <v>重庆禹美盛机电设备有限公司</v>
          </cell>
          <cell r="D407">
            <v>347</v>
          </cell>
          <cell r="E407">
            <v>1911844</v>
          </cell>
          <cell r="F407">
            <v>345689</v>
          </cell>
          <cell r="G407">
            <v>311120.1</v>
          </cell>
          <cell r="H407" t="str">
            <v> -   </v>
          </cell>
        </row>
        <row r="408">
          <cell r="C408" t="str">
            <v>重庆兆意商贸有限公司</v>
          </cell>
          <cell r="D408">
            <v>41</v>
          </cell>
          <cell r="E408">
            <v>154740</v>
          </cell>
          <cell r="F408">
            <v>26031.65</v>
          </cell>
          <cell r="G408">
            <v>23428.49</v>
          </cell>
          <cell r="H408" t="str">
            <v> -   </v>
          </cell>
        </row>
        <row r="409">
          <cell r="C409" t="str">
            <v>重庆卓宸电器销售有限公司</v>
          </cell>
          <cell r="D409">
            <v>321</v>
          </cell>
          <cell r="E409">
            <v>857470.87</v>
          </cell>
          <cell r="F409">
            <v>166663.67</v>
          </cell>
          <cell r="G409">
            <v>149997.3</v>
          </cell>
          <cell r="H409" t="str">
            <v> -   </v>
          </cell>
        </row>
        <row r="410">
          <cell r="C410" t="str">
            <v>潼南区明宇商贸经营部</v>
          </cell>
          <cell r="D410">
            <v>443</v>
          </cell>
          <cell r="E410">
            <v>1445951.25</v>
          </cell>
          <cell r="F410">
            <v>281857.15</v>
          </cell>
          <cell r="G410">
            <v>253671.43</v>
          </cell>
          <cell r="H410" t="str">
            <v> -   </v>
          </cell>
        </row>
        <row r="411">
          <cell r="C411" t="str">
            <v>潼南区润博电器经营部(个体工商户)</v>
          </cell>
          <cell r="D411">
            <v>169</v>
          </cell>
          <cell r="E411">
            <v>717260</v>
          </cell>
          <cell r="F411">
            <v>137315.85</v>
          </cell>
          <cell r="G411">
            <v>123584.27</v>
          </cell>
          <cell r="H411" t="str">
            <v> -   </v>
          </cell>
        </row>
        <row r="412">
          <cell r="C412" t="str">
            <v>潼南区永升家电经营部</v>
          </cell>
          <cell r="D412">
            <v>640</v>
          </cell>
          <cell r="E412">
            <v>3252581</v>
          </cell>
          <cell r="F412">
            <v>597080.7</v>
          </cell>
          <cell r="G412">
            <v>537372.63</v>
          </cell>
          <cell r="H412" t="str">
            <v> -   </v>
          </cell>
        </row>
        <row r="413">
          <cell r="C413" t="str">
            <v>重庆保真通讯设备有限公司</v>
          </cell>
          <cell r="D413">
            <v>1</v>
          </cell>
          <cell r="E413">
            <v>7999</v>
          </cell>
          <cell r="F413">
            <v>1599.8</v>
          </cell>
          <cell r="G413">
            <v>1439.82</v>
          </cell>
          <cell r="H413" t="str">
            <v> -   </v>
          </cell>
        </row>
        <row r="414">
          <cell r="C414" t="str">
            <v>重庆互利照明设备有限公司</v>
          </cell>
          <cell r="D414">
            <v>76</v>
          </cell>
          <cell r="E414">
            <v>151050</v>
          </cell>
          <cell r="F414">
            <v>27443.5</v>
          </cell>
          <cell r="G414">
            <v>24699.15</v>
          </cell>
          <cell r="H414" t="str">
            <v> -   </v>
          </cell>
        </row>
        <row r="415">
          <cell r="C415" t="str">
            <v>重庆连城科技有限责任公司</v>
          </cell>
          <cell r="D415">
            <v>45</v>
          </cell>
          <cell r="E415">
            <v>248454</v>
          </cell>
          <cell r="F415">
            <v>47291.4</v>
          </cell>
          <cell r="G415">
            <v>42562.26</v>
          </cell>
          <cell r="H415" t="str">
            <v> -   </v>
          </cell>
        </row>
        <row r="416">
          <cell r="C416" t="str">
            <v>重庆市爱腾商务信息服务有限公司</v>
          </cell>
          <cell r="D416">
            <v>29</v>
          </cell>
          <cell r="E416">
            <v>75271</v>
          </cell>
          <cell r="F416">
            <v>14724.35</v>
          </cell>
          <cell r="G416">
            <v>13251.92</v>
          </cell>
          <cell r="H416" t="str">
            <v> -   </v>
          </cell>
        </row>
        <row r="417">
          <cell r="C417" t="str">
            <v>重庆市潼南东方实业有限公司</v>
          </cell>
          <cell r="D417">
            <v>2282</v>
          </cell>
          <cell r="E417">
            <v>7120041</v>
          </cell>
          <cell r="F417">
            <v>1367743.75</v>
          </cell>
          <cell r="G417">
            <v>1230969.38</v>
          </cell>
          <cell r="H417">
            <v>480000</v>
          </cell>
        </row>
        <row r="418">
          <cell r="C418" t="str">
            <v>重庆市潼南区涵泓商贸有限公司</v>
          </cell>
          <cell r="D418">
            <v>2482</v>
          </cell>
          <cell r="E418">
            <v>10311262.25</v>
          </cell>
          <cell r="F418">
            <v>2007913.95</v>
          </cell>
          <cell r="G418">
            <v>1807122.56</v>
          </cell>
          <cell r="H418">
            <v>540000</v>
          </cell>
        </row>
        <row r="419">
          <cell r="C419" t="str">
            <v>重庆市潼南区京玲电器经营部</v>
          </cell>
          <cell r="D419">
            <v>652</v>
          </cell>
          <cell r="E419">
            <v>1799737.8</v>
          </cell>
          <cell r="F419">
            <v>348076.82</v>
          </cell>
          <cell r="G419">
            <v>313269.14</v>
          </cell>
          <cell r="H419" t="str">
            <v> -   </v>
          </cell>
        </row>
        <row r="420">
          <cell r="C420" t="str">
            <v>重庆市潼南区通盛电器有限公司</v>
          </cell>
          <cell r="D420">
            <v>1150</v>
          </cell>
          <cell r="E420">
            <v>3404294.76</v>
          </cell>
          <cell r="F420">
            <v>648754.91</v>
          </cell>
          <cell r="G420">
            <v>583879.42</v>
          </cell>
          <cell r="H420" t="str">
            <v> -   </v>
          </cell>
        </row>
        <row r="421">
          <cell r="C421" t="str">
            <v>重庆舒实星家电销售有限责任公司</v>
          </cell>
          <cell r="D421">
            <v>356</v>
          </cell>
          <cell r="E421">
            <v>1163565.7</v>
          </cell>
          <cell r="F421">
            <v>227624.33</v>
          </cell>
          <cell r="G421">
            <v>204861.9</v>
          </cell>
          <cell r="H421" t="str">
            <v> -   </v>
          </cell>
        </row>
        <row r="422">
          <cell r="C422" t="str">
            <v>重庆潼玮商贸有限公司</v>
          </cell>
          <cell r="D422">
            <v>481</v>
          </cell>
          <cell r="E422">
            <v>2016789</v>
          </cell>
          <cell r="F422">
            <v>381348.25</v>
          </cell>
          <cell r="G422">
            <v>343213.43</v>
          </cell>
          <cell r="H422" t="str">
            <v> -   </v>
          </cell>
        </row>
        <row r="423">
          <cell r="C423" t="str">
            <v>重庆忆愿暖通设备销售有限公司</v>
          </cell>
          <cell r="D423">
            <v>699</v>
          </cell>
          <cell r="E423">
            <v>3514999.81</v>
          </cell>
          <cell r="F423">
            <v>660694.4</v>
          </cell>
          <cell r="G423">
            <v>594624.96</v>
          </cell>
          <cell r="H423" t="str">
            <v> -   </v>
          </cell>
        </row>
        <row r="424">
          <cell r="C424" t="str">
            <v>重庆启厦商贸有限公司</v>
          </cell>
          <cell r="D424">
            <v>187</v>
          </cell>
          <cell r="E424">
            <v>638332</v>
          </cell>
          <cell r="F424">
            <v>123612.5</v>
          </cell>
          <cell r="G424">
            <v>111251.25</v>
          </cell>
          <cell r="H424" t="str">
            <v> -   </v>
          </cell>
        </row>
        <row r="425">
          <cell r="C425" t="str">
            <v>重庆市万盛区金世纪电器商场</v>
          </cell>
          <cell r="D425">
            <v>1725</v>
          </cell>
          <cell r="E425">
            <v>6094410.35</v>
          </cell>
          <cell r="F425">
            <v>1174860.25</v>
          </cell>
          <cell r="G425">
            <v>1057374.23</v>
          </cell>
          <cell r="H425">
            <v>350000</v>
          </cell>
        </row>
        <row r="426">
          <cell r="C426" t="str">
            <v>凯稀暖通设备(重庆)有限公司</v>
          </cell>
          <cell r="D426">
            <v>512</v>
          </cell>
          <cell r="E426">
            <v>2004512.75</v>
          </cell>
          <cell r="F426">
            <v>379001.5</v>
          </cell>
          <cell r="G426">
            <v>341101.35</v>
          </cell>
          <cell r="H426" t="str">
            <v> -   </v>
          </cell>
        </row>
        <row r="427">
          <cell r="C427" t="str">
            <v>重庆博顺制冷设备有限公司</v>
          </cell>
          <cell r="D427">
            <v>140</v>
          </cell>
          <cell r="E427">
            <v>806755</v>
          </cell>
          <cell r="F427">
            <v>148157.2</v>
          </cell>
          <cell r="G427">
            <v>133341.48</v>
          </cell>
          <cell r="H427" t="str">
            <v> -   </v>
          </cell>
        </row>
        <row r="428">
          <cell r="C428" t="str">
            <v>重庆达佳新电子科技有限公司</v>
          </cell>
          <cell r="D428">
            <v>243</v>
          </cell>
          <cell r="E428">
            <v>1118616</v>
          </cell>
          <cell r="F428">
            <v>207749.2</v>
          </cell>
          <cell r="G428">
            <v>186974.28</v>
          </cell>
          <cell r="H428" t="str">
            <v> -   </v>
          </cell>
        </row>
        <row r="429">
          <cell r="C429" t="str">
            <v>重庆峰阳电器有限公司</v>
          </cell>
          <cell r="D429">
            <v>152</v>
          </cell>
          <cell r="E429">
            <v>469816.87</v>
          </cell>
          <cell r="F429">
            <v>92067.9</v>
          </cell>
          <cell r="G429">
            <v>82861.11</v>
          </cell>
          <cell r="H429" t="str">
            <v> -   </v>
          </cell>
        </row>
        <row r="430">
          <cell r="C430" t="str">
            <v>重庆广昊科技有限公司</v>
          </cell>
          <cell r="D430">
            <v>356</v>
          </cell>
          <cell r="E430">
            <v>2131381</v>
          </cell>
          <cell r="F430">
            <v>417015.1</v>
          </cell>
          <cell r="G430">
            <v>375313.59</v>
          </cell>
          <cell r="H430" t="str">
            <v> -   </v>
          </cell>
        </row>
        <row r="431">
          <cell r="C431" t="str">
            <v>重庆合怡电器有限公司</v>
          </cell>
          <cell r="D431">
            <v>22</v>
          </cell>
          <cell r="E431">
            <v>183260</v>
          </cell>
          <cell r="F431">
            <v>28338.5</v>
          </cell>
          <cell r="G431">
            <v>25504.65</v>
          </cell>
          <cell r="H431" t="str">
            <v> -   </v>
          </cell>
        </row>
        <row r="432">
          <cell r="C432" t="str">
            <v>重庆弘永科技有限公司</v>
          </cell>
          <cell r="D432">
            <v>619</v>
          </cell>
          <cell r="E432">
            <v>2818412.5</v>
          </cell>
          <cell r="F432">
            <v>549442.05</v>
          </cell>
          <cell r="G432">
            <v>494497.84</v>
          </cell>
          <cell r="H432" t="str">
            <v> -   </v>
          </cell>
        </row>
        <row r="433">
          <cell r="C433" t="str">
            <v>重庆金马电器销售有限公司</v>
          </cell>
          <cell r="D433">
            <v>432</v>
          </cell>
          <cell r="E433">
            <v>1582281.5</v>
          </cell>
          <cell r="F433">
            <v>292651.8</v>
          </cell>
          <cell r="G433">
            <v>263386.62</v>
          </cell>
          <cell r="H433" t="str">
            <v> -   </v>
          </cell>
        </row>
        <row r="434">
          <cell r="C434" t="str">
            <v>重庆金太阳商贸有限公司</v>
          </cell>
          <cell r="D434">
            <v>60</v>
          </cell>
          <cell r="E434">
            <v>183623.5</v>
          </cell>
          <cell r="F434">
            <v>35867.9</v>
          </cell>
          <cell r="G434">
            <v>32281.11</v>
          </cell>
          <cell r="H434" t="str">
            <v> -   </v>
          </cell>
        </row>
        <row r="435">
          <cell r="C435" t="str">
            <v>重庆酷思商贸有限公司</v>
          </cell>
          <cell r="D435">
            <v>3</v>
          </cell>
          <cell r="E435">
            <v>24197</v>
          </cell>
          <cell r="F435">
            <v>4839.4</v>
          </cell>
          <cell r="G435">
            <v>4355.46</v>
          </cell>
          <cell r="H435" t="str">
            <v> -   </v>
          </cell>
        </row>
        <row r="436">
          <cell r="C436" t="str">
            <v>重庆启商商贸有限公司</v>
          </cell>
          <cell r="D436">
            <v>572</v>
          </cell>
          <cell r="E436">
            <v>1615865.1</v>
          </cell>
          <cell r="F436">
            <v>312157.42</v>
          </cell>
          <cell r="G436">
            <v>280941.68</v>
          </cell>
          <cell r="H436" t="str">
            <v> -   </v>
          </cell>
        </row>
        <row r="437">
          <cell r="C437" t="str">
            <v>重庆仁桥商贸有限公司</v>
          </cell>
          <cell r="D437">
            <v>825</v>
          </cell>
          <cell r="E437">
            <v>2779960.74</v>
          </cell>
          <cell r="F437">
            <v>533276.62</v>
          </cell>
          <cell r="G437">
            <v>479948.96</v>
          </cell>
          <cell r="H437" t="str">
            <v> -   </v>
          </cell>
        </row>
        <row r="438">
          <cell r="C438" t="str">
            <v>重庆市广度商贸有限公司</v>
          </cell>
          <cell r="D438">
            <v>160</v>
          </cell>
          <cell r="E438">
            <v>780075.75</v>
          </cell>
          <cell r="F438">
            <v>152056.65</v>
          </cell>
          <cell r="G438">
            <v>136850.99</v>
          </cell>
          <cell r="H438" t="str">
            <v> -   </v>
          </cell>
        </row>
        <row r="439">
          <cell r="C439" t="str">
            <v>重庆市泰华电器销售有限公司</v>
          </cell>
          <cell r="D439">
            <v>3840</v>
          </cell>
          <cell r="E439">
            <v>13571219.09</v>
          </cell>
          <cell r="F439">
            <v>2602416.56</v>
          </cell>
          <cell r="G439">
            <v>2342174.9</v>
          </cell>
          <cell r="H439">
            <v>750000</v>
          </cell>
        </row>
        <row r="440">
          <cell r="C440" t="str">
            <v>重庆市亿业联机电设备有限责任公司</v>
          </cell>
          <cell r="D440">
            <v>138</v>
          </cell>
          <cell r="E440">
            <v>497235.3</v>
          </cell>
          <cell r="F440">
            <v>95466.02</v>
          </cell>
          <cell r="G440">
            <v>85919.42</v>
          </cell>
          <cell r="H440" t="str">
            <v> -   </v>
          </cell>
        </row>
        <row r="441">
          <cell r="C441" t="str">
            <v>重庆市永川区凡宇电器经营部</v>
          </cell>
          <cell r="D441">
            <v>302</v>
          </cell>
          <cell r="E441">
            <v>926549.25</v>
          </cell>
          <cell r="F441">
            <v>175294.1</v>
          </cell>
          <cell r="G441">
            <v>157764.69</v>
          </cell>
          <cell r="H441" t="str">
            <v> -   </v>
          </cell>
        </row>
        <row r="442">
          <cell r="C442" t="str">
            <v>重庆市永川区科尚电脑有限公司</v>
          </cell>
          <cell r="D442">
            <v>123</v>
          </cell>
          <cell r="E442">
            <v>856156.5</v>
          </cell>
          <cell r="F442">
            <v>167393.9</v>
          </cell>
          <cell r="G442">
            <v>150654.51</v>
          </cell>
          <cell r="H442" t="str">
            <v> -   </v>
          </cell>
        </row>
        <row r="443">
          <cell r="C443" t="str">
            <v>重庆市永川区朗勤家电有限公司</v>
          </cell>
          <cell r="D443">
            <v>532</v>
          </cell>
          <cell r="E443">
            <v>2747619</v>
          </cell>
          <cell r="F443">
            <v>525900.85</v>
          </cell>
          <cell r="G443">
            <v>473310.77</v>
          </cell>
          <cell r="H443" t="str">
            <v> -   </v>
          </cell>
        </row>
        <row r="444">
          <cell r="C444" t="str">
            <v>重庆市永川区顺佰亿商贸有限公司</v>
          </cell>
          <cell r="D444">
            <v>979</v>
          </cell>
          <cell r="E444">
            <v>3382763.94</v>
          </cell>
          <cell r="F444">
            <v>651207.91</v>
          </cell>
          <cell r="G444">
            <v>586087.12</v>
          </cell>
          <cell r="H444" t="str">
            <v> -   </v>
          </cell>
        </row>
        <row r="445">
          <cell r="C445" t="str">
            <v>重庆市永川区袁祖明家电经营部</v>
          </cell>
          <cell r="D445">
            <v>500</v>
          </cell>
          <cell r="E445">
            <v>1629025.5</v>
          </cell>
          <cell r="F445">
            <v>307990.3</v>
          </cell>
          <cell r="G445">
            <v>277191.27</v>
          </cell>
          <cell r="H445" t="str">
            <v> -   </v>
          </cell>
        </row>
        <row r="446">
          <cell r="C446" t="str">
            <v>重庆鑫妍豪科技有限公司</v>
          </cell>
          <cell r="D446">
            <v>33</v>
          </cell>
          <cell r="E446">
            <v>164267</v>
          </cell>
          <cell r="F446">
            <v>32853.4</v>
          </cell>
          <cell r="G446">
            <v>29568.06</v>
          </cell>
          <cell r="H446" t="str">
            <v> -   </v>
          </cell>
        </row>
        <row r="447">
          <cell r="C447" t="str">
            <v>重庆彦孜科技有限公司</v>
          </cell>
          <cell r="D447">
            <v>3</v>
          </cell>
          <cell r="E447">
            <v>22997</v>
          </cell>
          <cell r="F447">
            <v>4599.4</v>
          </cell>
          <cell r="G447">
            <v>4139.46</v>
          </cell>
          <cell r="H447" t="str">
            <v> -   </v>
          </cell>
        </row>
        <row r="448">
          <cell r="C448" t="str">
            <v>重庆永川衡跃通讯设备有限公司</v>
          </cell>
          <cell r="D448">
            <v>124</v>
          </cell>
          <cell r="E448">
            <v>501624</v>
          </cell>
          <cell r="F448">
            <v>93604.55</v>
          </cell>
          <cell r="G448">
            <v>84244.1</v>
          </cell>
          <cell r="H448" t="str">
            <v> -   </v>
          </cell>
        </row>
        <row r="449">
          <cell r="C449" t="str">
            <v>重庆渝诚电器有限公司</v>
          </cell>
          <cell r="D449">
            <v>790</v>
          </cell>
          <cell r="E449">
            <v>1944762.14</v>
          </cell>
          <cell r="F449">
            <v>380716.21</v>
          </cell>
          <cell r="G449">
            <v>342644.59</v>
          </cell>
          <cell r="H449" t="str">
            <v> -   </v>
          </cell>
        </row>
        <row r="450">
          <cell r="C450" t="str">
            <v>重庆治成电器有限公司</v>
          </cell>
          <cell r="D450">
            <v>309</v>
          </cell>
          <cell r="E450">
            <v>1677278.25</v>
          </cell>
          <cell r="F450">
            <v>308141.35</v>
          </cell>
          <cell r="G450">
            <v>277327.22</v>
          </cell>
          <cell r="H450" t="str">
            <v> -   </v>
          </cell>
        </row>
        <row r="451">
          <cell r="C451" t="str">
            <v>艾梓微(重庆)商贸有限公司</v>
          </cell>
          <cell r="D451">
            <v>1</v>
          </cell>
          <cell r="E451">
            <v>4599</v>
          </cell>
          <cell r="F451">
            <v>919.8</v>
          </cell>
          <cell r="G451">
            <v>827.82</v>
          </cell>
          <cell r="H451" t="str">
            <v> -   </v>
          </cell>
        </row>
        <row r="452">
          <cell r="C452" t="str">
            <v>重庆爱宏暖通工程有限公司</v>
          </cell>
          <cell r="D452">
            <v>1854</v>
          </cell>
          <cell r="E452">
            <v>7529867.78</v>
          </cell>
          <cell r="F452">
            <v>1406634.74</v>
          </cell>
          <cell r="G452">
            <v>1265971.27</v>
          </cell>
          <cell r="H452">
            <v>380000</v>
          </cell>
        </row>
        <row r="453">
          <cell r="C453" t="str">
            <v>重庆百安居装饰建材有限公司</v>
          </cell>
          <cell r="D453">
            <v>54</v>
          </cell>
          <cell r="E453">
            <v>228908.36</v>
          </cell>
          <cell r="F453">
            <v>44528.38</v>
          </cell>
          <cell r="G453">
            <v>40075.54</v>
          </cell>
          <cell r="H453" t="str">
            <v> -   </v>
          </cell>
        </row>
        <row r="454">
          <cell r="C454" t="str">
            <v>重庆超天电器有限公司</v>
          </cell>
          <cell r="D454">
            <v>3511</v>
          </cell>
          <cell r="E454">
            <v>12162485.75</v>
          </cell>
          <cell r="F454">
            <v>2325843.84</v>
          </cell>
          <cell r="G454">
            <v>2093259.46</v>
          </cell>
          <cell r="H454">
            <v>660000</v>
          </cell>
        </row>
        <row r="455">
          <cell r="C455" t="str">
            <v>重庆昊睿电器销售有限公司</v>
          </cell>
          <cell r="D455">
            <v>3061</v>
          </cell>
          <cell r="E455">
            <v>10691147.22</v>
          </cell>
          <cell r="F455">
            <v>1972377.5</v>
          </cell>
          <cell r="G455">
            <v>1775139.75</v>
          </cell>
          <cell r="H455">
            <v>730000</v>
          </cell>
        </row>
        <row r="456">
          <cell r="C456" t="str">
            <v>重庆弘发机电有限公司</v>
          </cell>
          <cell r="D456">
            <v>245</v>
          </cell>
          <cell r="E456">
            <v>1193592.93</v>
          </cell>
          <cell r="F456">
            <v>227596.04</v>
          </cell>
          <cell r="G456">
            <v>204836.44</v>
          </cell>
          <cell r="H456" t="str">
            <v> -   </v>
          </cell>
        </row>
        <row r="457">
          <cell r="C457" t="str">
            <v>重庆金搏澳商贸有限公司</v>
          </cell>
          <cell r="D457">
            <v>2652</v>
          </cell>
          <cell r="E457">
            <v>10933630.75</v>
          </cell>
          <cell r="F457">
            <v>2147320.85</v>
          </cell>
          <cell r="G457">
            <v>1932588.77</v>
          </cell>
          <cell r="H457">
            <v>610000</v>
          </cell>
        </row>
        <row r="458">
          <cell r="C458" t="str">
            <v>重庆聚翎电器有限公司</v>
          </cell>
          <cell r="D458">
            <v>1223</v>
          </cell>
          <cell r="E458">
            <v>6245998.51</v>
          </cell>
          <cell r="F458">
            <v>1130554.6</v>
          </cell>
          <cell r="G458">
            <v>1017499.14</v>
          </cell>
          <cell r="H458" t="str">
            <v> -   </v>
          </cell>
        </row>
        <row r="459">
          <cell r="C459" t="str">
            <v>重庆科控贸易有限公司</v>
          </cell>
          <cell r="D459">
            <v>133</v>
          </cell>
          <cell r="E459">
            <v>612860.2</v>
          </cell>
          <cell r="F459">
            <v>91928.99</v>
          </cell>
          <cell r="G459">
            <v>82736.09</v>
          </cell>
          <cell r="H459" t="str">
            <v> -   </v>
          </cell>
        </row>
        <row r="460">
          <cell r="C460" t="str">
            <v>重庆梦展电子工程有限公司</v>
          </cell>
          <cell r="D460">
            <v>14</v>
          </cell>
          <cell r="E460">
            <v>93999</v>
          </cell>
          <cell r="F460">
            <v>14099.85</v>
          </cell>
          <cell r="G460">
            <v>12689.87</v>
          </cell>
          <cell r="H460" t="str">
            <v> -   </v>
          </cell>
        </row>
        <row r="461">
          <cell r="C461" t="str">
            <v>重庆暖沁制冷设备有限公司</v>
          </cell>
          <cell r="D461">
            <v>712</v>
          </cell>
          <cell r="E461">
            <v>3864245.75</v>
          </cell>
          <cell r="F461">
            <v>711398.04</v>
          </cell>
          <cell r="G461">
            <v>640258.24</v>
          </cell>
          <cell r="H461" t="str">
            <v> -   </v>
          </cell>
        </row>
        <row r="462">
          <cell r="C462" t="str">
            <v>重庆润合商贸有限公司</v>
          </cell>
          <cell r="D462">
            <v>918</v>
          </cell>
          <cell r="E462">
            <v>5464267.22</v>
          </cell>
          <cell r="F462">
            <v>916315.49</v>
          </cell>
          <cell r="G462">
            <v>824683.94</v>
          </cell>
          <cell r="H462">
            <v>510000</v>
          </cell>
        </row>
        <row r="463">
          <cell r="C463" t="str">
            <v>重庆尚派正品科技有限公司</v>
          </cell>
          <cell r="D463">
            <v>139</v>
          </cell>
          <cell r="E463">
            <v>1243652</v>
          </cell>
          <cell r="F463">
            <v>239965.8</v>
          </cell>
          <cell r="G463">
            <v>215969.22</v>
          </cell>
          <cell r="H463" t="str">
            <v> -   </v>
          </cell>
        </row>
        <row r="464">
          <cell r="C464" t="str">
            <v>重庆时代印象兰亭科技有限公司</v>
          </cell>
          <cell r="D464">
            <v>35</v>
          </cell>
          <cell r="E464">
            <v>265263</v>
          </cell>
          <cell r="F464">
            <v>51853.4</v>
          </cell>
          <cell r="G464">
            <v>46668.06</v>
          </cell>
          <cell r="H464" t="str">
            <v> -   </v>
          </cell>
        </row>
        <row r="465">
          <cell r="C465" t="str">
            <v>重庆市友善通讯股份有限公司</v>
          </cell>
          <cell r="D465">
            <v>174</v>
          </cell>
          <cell r="E465">
            <v>695490.46</v>
          </cell>
          <cell r="F465">
            <v>135706.56</v>
          </cell>
          <cell r="G465">
            <v>122135.9</v>
          </cell>
          <cell r="H465" t="str">
            <v> -   </v>
          </cell>
        </row>
        <row r="466">
          <cell r="C466" t="str">
            <v>重庆市渝北区易家优选家电销售有限公司</v>
          </cell>
          <cell r="D466">
            <v>645</v>
          </cell>
          <cell r="E466">
            <v>1843725.8</v>
          </cell>
          <cell r="F466">
            <v>352323.64</v>
          </cell>
          <cell r="G466">
            <v>317091.28</v>
          </cell>
          <cell r="H466" t="str">
            <v> -   </v>
          </cell>
        </row>
        <row r="467">
          <cell r="C467" t="str">
            <v>重庆望京云电子科技有限公司</v>
          </cell>
          <cell r="D467">
            <v>795</v>
          </cell>
          <cell r="E467">
            <v>2788633.29</v>
          </cell>
          <cell r="F467">
            <v>522505.29</v>
          </cell>
          <cell r="G467">
            <v>470254.76</v>
          </cell>
          <cell r="H467" t="str">
            <v> -   </v>
          </cell>
        </row>
        <row r="468">
          <cell r="C468" t="str">
            <v>重庆沃迅电器销售有限公司</v>
          </cell>
          <cell r="D468">
            <v>1863</v>
          </cell>
          <cell r="E468">
            <v>11516680.55</v>
          </cell>
          <cell r="F468">
            <v>2068310.31</v>
          </cell>
          <cell r="G468">
            <v>1861479.28</v>
          </cell>
          <cell r="H468">
            <v>310000</v>
          </cell>
        </row>
        <row r="469">
          <cell r="C469" t="str">
            <v>重庆小米景明科技有限公司</v>
          </cell>
          <cell r="D469">
            <v>1081</v>
          </cell>
          <cell r="E469">
            <v>4400197.46</v>
          </cell>
          <cell r="F469">
            <v>838536.75</v>
          </cell>
          <cell r="G469">
            <v>754683.08</v>
          </cell>
          <cell r="H469">
            <v>1000000</v>
          </cell>
        </row>
        <row r="470">
          <cell r="C470" t="str">
            <v>重庆新光城百货有限公司</v>
          </cell>
          <cell r="D470">
            <v>201</v>
          </cell>
          <cell r="E470">
            <v>1774634</v>
          </cell>
          <cell r="F470">
            <v>340595.8</v>
          </cell>
          <cell r="G470">
            <v>306536.22</v>
          </cell>
          <cell r="H470" t="str">
            <v> -   </v>
          </cell>
        </row>
        <row r="471">
          <cell r="C471" t="str">
            <v>重庆新金瑞制冷设备有限公司</v>
          </cell>
          <cell r="D471">
            <v>187</v>
          </cell>
          <cell r="E471">
            <v>1102826.5</v>
          </cell>
          <cell r="F471">
            <v>193334.05</v>
          </cell>
          <cell r="G471">
            <v>174000.65</v>
          </cell>
          <cell r="H471" t="str">
            <v> -   </v>
          </cell>
        </row>
        <row r="472">
          <cell r="C472" t="str">
            <v>重庆信成电器销售有限公司</v>
          </cell>
          <cell r="D472">
            <v>101</v>
          </cell>
          <cell r="E472">
            <v>478636</v>
          </cell>
          <cell r="F472">
            <v>92493.45</v>
          </cell>
          <cell r="G472">
            <v>83244.11</v>
          </cell>
          <cell r="H472" t="str">
            <v> -   </v>
          </cell>
        </row>
        <row r="473">
          <cell r="C473" t="str">
            <v>重庆卓悦通讯设备有限公司</v>
          </cell>
          <cell r="D473">
            <v>63</v>
          </cell>
          <cell r="E473">
            <v>396409</v>
          </cell>
          <cell r="F473">
            <v>78882</v>
          </cell>
          <cell r="G473">
            <v>70993.8</v>
          </cell>
          <cell r="H473" t="str">
            <v> -   </v>
          </cell>
        </row>
        <row r="474">
          <cell r="C474" t="str">
            <v>重庆诚泰通信连锁有限公司</v>
          </cell>
          <cell r="D474">
            <v>1303</v>
          </cell>
          <cell r="E474">
            <v>8179705.5</v>
          </cell>
          <cell r="F474">
            <v>1584836.95</v>
          </cell>
          <cell r="G474">
            <v>1426353.26</v>
          </cell>
          <cell r="H474">
            <v>660000</v>
          </cell>
        </row>
        <row r="475">
          <cell r="C475" t="str">
            <v>重庆晟冠电器销售有限公司</v>
          </cell>
          <cell r="D475">
            <v>151</v>
          </cell>
          <cell r="E475">
            <v>943357</v>
          </cell>
          <cell r="F475">
            <v>170996.75</v>
          </cell>
          <cell r="G475">
            <v>153897.08</v>
          </cell>
          <cell r="H475" t="str">
            <v> -   </v>
          </cell>
        </row>
        <row r="476">
          <cell r="C476" t="str">
            <v>重庆驰运机电设备有限公司</v>
          </cell>
          <cell r="D476">
            <v>32</v>
          </cell>
          <cell r="E476">
            <v>380896</v>
          </cell>
          <cell r="F476">
            <v>59749.15</v>
          </cell>
          <cell r="G476">
            <v>53774.24</v>
          </cell>
          <cell r="H476" t="str">
            <v> -   </v>
          </cell>
        </row>
        <row r="477">
          <cell r="C477" t="str">
            <v>重庆菲比电器销售有限公司</v>
          </cell>
          <cell r="D477">
            <v>356</v>
          </cell>
          <cell r="E477">
            <v>1048489</v>
          </cell>
          <cell r="F477">
            <v>201083.85</v>
          </cell>
          <cell r="G477">
            <v>180975.47</v>
          </cell>
          <cell r="H477" t="str">
            <v> -   </v>
          </cell>
        </row>
        <row r="478">
          <cell r="C478" t="str">
            <v>重庆富圣通通信器材有限公司</v>
          </cell>
          <cell r="D478">
            <v>5</v>
          </cell>
          <cell r="E478">
            <v>14045</v>
          </cell>
          <cell r="F478">
            <v>2741.55</v>
          </cell>
          <cell r="G478">
            <v>2467.4</v>
          </cell>
          <cell r="H478" t="str">
            <v> -   </v>
          </cell>
        </row>
        <row r="479">
          <cell r="C479" t="str">
            <v>重庆格库数码科技有限公司</v>
          </cell>
          <cell r="D479">
            <v>309</v>
          </cell>
          <cell r="E479">
            <v>1039117</v>
          </cell>
          <cell r="F479">
            <v>155867.55</v>
          </cell>
          <cell r="G479">
            <v>140280.8</v>
          </cell>
          <cell r="H479" t="str">
            <v> -   </v>
          </cell>
        </row>
        <row r="480">
          <cell r="C480" t="str">
            <v>重庆宏智家电有限责任公司</v>
          </cell>
          <cell r="D480">
            <v>272</v>
          </cell>
          <cell r="E480">
            <v>945930.75</v>
          </cell>
          <cell r="F480">
            <v>179123.8</v>
          </cell>
          <cell r="G480">
            <v>161211.42</v>
          </cell>
          <cell r="H480" t="str">
            <v> -   </v>
          </cell>
        </row>
        <row r="481">
          <cell r="C481" t="str">
            <v>重庆鸿途智科科技有限公司</v>
          </cell>
          <cell r="D481">
            <v>202</v>
          </cell>
          <cell r="E481">
            <v>700809</v>
          </cell>
          <cell r="F481">
            <v>106262.94</v>
          </cell>
          <cell r="G481">
            <v>95636.65</v>
          </cell>
          <cell r="H481" t="str">
            <v> -   </v>
          </cell>
        </row>
        <row r="482">
          <cell r="C482" t="str">
            <v>重庆华轻商业有限公司</v>
          </cell>
          <cell r="D482">
            <v>2052</v>
          </cell>
          <cell r="E482">
            <v>7749685.62</v>
          </cell>
          <cell r="F482">
            <v>1492606.97</v>
          </cell>
          <cell r="G482">
            <v>1343346.27</v>
          </cell>
          <cell r="H482">
            <v>520000</v>
          </cell>
        </row>
        <row r="483">
          <cell r="C483" t="str">
            <v>重庆华彰科技有限公司</v>
          </cell>
          <cell r="D483">
            <v>128</v>
          </cell>
          <cell r="E483">
            <v>841286</v>
          </cell>
          <cell r="F483">
            <v>166146.25</v>
          </cell>
          <cell r="G483">
            <v>149531.63</v>
          </cell>
          <cell r="H483">
            <v>320000</v>
          </cell>
        </row>
        <row r="484">
          <cell r="C484" t="str">
            <v>重庆汇禾电子有限公司</v>
          </cell>
          <cell r="D484">
            <v>36</v>
          </cell>
          <cell r="E484">
            <v>249944</v>
          </cell>
          <cell r="F484">
            <v>48395.8</v>
          </cell>
          <cell r="G484">
            <v>43556.22</v>
          </cell>
          <cell r="H484" t="str">
            <v> -   </v>
          </cell>
        </row>
        <row r="485">
          <cell r="C485" t="str">
            <v>重庆金梦制冷设备工程有限公司</v>
          </cell>
          <cell r="D485">
            <v>322</v>
          </cell>
          <cell r="E485">
            <v>1539965</v>
          </cell>
          <cell r="F485">
            <v>294229.95</v>
          </cell>
          <cell r="G485">
            <v>264806.95</v>
          </cell>
          <cell r="H485" t="str">
            <v> -   </v>
          </cell>
        </row>
        <row r="486">
          <cell r="C486" t="str">
            <v>重庆金意来实业有限公司</v>
          </cell>
          <cell r="D486">
            <v>32</v>
          </cell>
          <cell r="E486">
            <v>72268</v>
          </cell>
          <cell r="F486">
            <v>13946.35</v>
          </cell>
          <cell r="G486">
            <v>12551.72</v>
          </cell>
          <cell r="H486" t="str">
            <v> -   </v>
          </cell>
        </row>
        <row r="487">
          <cell r="C487" t="str">
            <v>重庆瑾渝丰达科技有限公司</v>
          </cell>
          <cell r="D487">
            <v>94</v>
          </cell>
          <cell r="E487">
            <v>573389</v>
          </cell>
          <cell r="F487">
            <v>114457.8</v>
          </cell>
          <cell r="G487">
            <v>103012.02</v>
          </cell>
          <cell r="H487" t="str">
            <v> -   </v>
          </cell>
        </row>
        <row r="488">
          <cell r="C488" t="str">
            <v>重庆茂驰电器销售有限公司</v>
          </cell>
          <cell r="D488">
            <v>240</v>
          </cell>
          <cell r="E488">
            <v>869966</v>
          </cell>
          <cell r="F488">
            <v>168340.75</v>
          </cell>
          <cell r="G488">
            <v>151506.68</v>
          </cell>
          <cell r="H488" t="str">
            <v> -   </v>
          </cell>
        </row>
        <row r="489">
          <cell r="C489" t="str">
            <v>重庆纽泰盟电子有限公司</v>
          </cell>
          <cell r="D489">
            <v>526</v>
          </cell>
          <cell r="E489">
            <v>2147759</v>
          </cell>
          <cell r="F489">
            <v>424557.7</v>
          </cell>
          <cell r="G489">
            <v>382101.93</v>
          </cell>
          <cell r="H489" t="str">
            <v> -   </v>
          </cell>
        </row>
        <row r="490">
          <cell r="C490" t="str">
            <v>重庆尚博聚商贸有限公司</v>
          </cell>
          <cell r="D490">
            <v>282</v>
          </cell>
          <cell r="E490">
            <v>1120075</v>
          </cell>
          <cell r="F490">
            <v>210152.65</v>
          </cell>
          <cell r="G490">
            <v>189137.39</v>
          </cell>
          <cell r="H490" t="str">
            <v> -   </v>
          </cell>
        </row>
        <row r="491">
          <cell r="C491" t="str">
            <v>重庆世纪山水通讯设备有限公司</v>
          </cell>
          <cell r="D491">
            <v>964</v>
          </cell>
          <cell r="E491">
            <v>6145819</v>
          </cell>
          <cell r="F491">
            <v>1193166.25</v>
          </cell>
          <cell r="G491">
            <v>1073849.63</v>
          </cell>
          <cell r="H491">
            <v>520000</v>
          </cell>
        </row>
        <row r="492">
          <cell r="C492" t="str">
            <v>重庆市昊络通讯器材有限责任公司</v>
          </cell>
          <cell r="D492">
            <v>9</v>
          </cell>
          <cell r="E492">
            <v>59592</v>
          </cell>
          <cell r="F492">
            <v>11918.4</v>
          </cell>
          <cell r="G492">
            <v>10726.56</v>
          </cell>
          <cell r="H492" t="str">
            <v> -   </v>
          </cell>
        </row>
        <row r="493">
          <cell r="C493" t="str">
            <v>重庆市如高科技发展有限公司</v>
          </cell>
          <cell r="D493">
            <v>380</v>
          </cell>
          <cell r="E493">
            <v>1269992</v>
          </cell>
          <cell r="F493">
            <v>236520</v>
          </cell>
          <cell r="G493">
            <v>212868</v>
          </cell>
          <cell r="H493" t="str">
            <v> -   </v>
          </cell>
        </row>
        <row r="494">
          <cell r="C494" t="str">
            <v>重庆市赛玛特科技有限责任公司</v>
          </cell>
          <cell r="D494">
            <v>2763</v>
          </cell>
          <cell r="E494">
            <v>9746820.83</v>
          </cell>
          <cell r="F494">
            <v>1829155.96</v>
          </cell>
          <cell r="G494">
            <v>1646240.36</v>
          </cell>
          <cell r="H494">
            <v>530000</v>
          </cell>
        </row>
        <row r="495">
          <cell r="C495" t="str">
            <v>重庆市世发工业设备安装工程有限公司</v>
          </cell>
          <cell r="D495">
            <v>36</v>
          </cell>
          <cell r="E495">
            <v>332429.2</v>
          </cell>
          <cell r="F495">
            <v>54119.2</v>
          </cell>
          <cell r="G495">
            <v>48707.28</v>
          </cell>
          <cell r="H495" t="str">
            <v> -   </v>
          </cell>
        </row>
        <row r="496">
          <cell r="C496" t="str">
            <v>重庆顺冠商贸有限公司</v>
          </cell>
          <cell r="D496">
            <v>386</v>
          </cell>
          <cell r="E496">
            <v>2400036</v>
          </cell>
          <cell r="F496">
            <v>426212.5</v>
          </cell>
          <cell r="G496">
            <v>383591.25</v>
          </cell>
          <cell r="H496" t="str">
            <v> -   </v>
          </cell>
        </row>
        <row r="497">
          <cell r="C497" t="str">
            <v>重庆索虹电子产品销售有限公司</v>
          </cell>
          <cell r="D497">
            <v>25</v>
          </cell>
          <cell r="E497">
            <v>386783</v>
          </cell>
          <cell r="F497">
            <v>45934.1</v>
          </cell>
          <cell r="G497">
            <v>41340.69</v>
          </cell>
          <cell r="H497" t="str">
            <v> -   </v>
          </cell>
        </row>
        <row r="498">
          <cell r="C498" t="str">
            <v>重庆拓维电器有限公司</v>
          </cell>
          <cell r="D498">
            <v>1098</v>
          </cell>
          <cell r="E498">
            <v>3508981.3</v>
          </cell>
          <cell r="F498">
            <v>672246.09</v>
          </cell>
          <cell r="G498">
            <v>605021.48</v>
          </cell>
          <cell r="H498" t="str">
            <v> -   </v>
          </cell>
        </row>
        <row r="499">
          <cell r="C499" t="str">
            <v>重庆天森逸嘉商贸有限公司</v>
          </cell>
          <cell r="D499">
            <v>5</v>
          </cell>
          <cell r="E499">
            <v>21575</v>
          </cell>
          <cell r="F499">
            <v>4315</v>
          </cell>
          <cell r="G499">
            <v>3883.5</v>
          </cell>
          <cell r="H499" t="str">
            <v> -   </v>
          </cell>
        </row>
        <row r="500">
          <cell r="C500" t="str">
            <v>重庆万合共创科技发展有限公司</v>
          </cell>
          <cell r="D500">
            <v>5</v>
          </cell>
          <cell r="E500">
            <v>26095</v>
          </cell>
          <cell r="F500">
            <v>5219</v>
          </cell>
          <cell r="G500">
            <v>4697.1</v>
          </cell>
          <cell r="H500" t="str">
            <v> -   </v>
          </cell>
        </row>
        <row r="501">
          <cell r="C501" t="str">
            <v>重庆万里连环境科技有限公司</v>
          </cell>
          <cell r="D501">
            <v>814</v>
          </cell>
          <cell r="E501">
            <v>6102498.08</v>
          </cell>
          <cell r="F501">
            <v>1046140.42</v>
          </cell>
          <cell r="G501">
            <v>941526.38</v>
          </cell>
          <cell r="H501">
            <v>400000</v>
          </cell>
        </row>
        <row r="502">
          <cell r="C502" t="str">
            <v>重庆万缘富联通信设备有限公司</v>
          </cell>
          <cell r="D502">
            <v>8151</v>
          </cell>
          <cell r="E502">
            <v>27299814.27</v>
          </cell>
          <cell r="F502">
            <v>5182096.13</v>
          </cell>
          <cell r="G502">
            <v>4663886.52</v>
          </cell>
          <cell r="H502">
            <v>1610000</v>
          </cell>
        </row>
        <row r="503">
          <cell r="C503" t="str">
            <v>重庆未来时代电器有限公司</v>
          </cell>
          <cell r="D503">
            <v>771</v>
          </cell>
          <cell r="E503">
            <v>3025801.25</v>
          </cell>
          <cell r="F503">
            <v>594247.65</v>
          </cell>
          <cell r="G503">
            <v>534822.88</v>
          </cell>
          <cell r="H503" t="str">
            <v> -   </v>
          </cell>
        </row>
        <row r="504">
          <cell r="C504" t="str">
            <v>重庆贤成商贸有限公司</v>
          </cell>
          <cell r="D504">
            <v>221</v>
          </cell>
          <cell r="E504">
            <v>1407264</v>
          </cell>
          <cell r="F504">
            <v>248918.1</v>
          </cell>
          <cell r="G504">
            <v>224026.29</v>
          </cell>
          <cell r="H504" t="str">
            <v> -   </v>
          </cell>
        </row>
        <row r="505">
          <cell r="C505" t="str">
            <v>重庆新成电器有限公司</v>
          </cell>
          <cell r="D505">
            <v>733</v>
          </cell>
          <cell r="E505">
            <v>1463313.25</v>
          </cell>
          <cell r="F505">
            <v>280992.3</v>
          </cell>
          <cell r="G505">
            <v>252893.07</v>
          </cell>
          <cell r="H505" t="str">
            <v> -   </v>
          </cell>
        </row>
        <row r="506">
          <cell r="C506" t="str">
            <v>重庆新兴恒通家电有限公司</v>
          </cell>
          <cell r="D506">
            <v>24</v>
          </cell>
          <cell r="E506">
            <v>102347</v>
          </cell>
          <cell r="F506">
            <v>20285.4</v>
          </cell>
          <cell r="G506">
            <v>18256.86</v>
          </cell>
          <cell r="H506" t="str">
            <v> -   </v>
          </cell>
        </row>
        <row r="507">
          <cell r="C507" t="str">
            <v>重庆星毅科技发展有限责任公司</v>
          </cell>
          <cell r="D507">
            <v>1</v>
          </cell>
          <cell r="E507">
            <v>20000</v>
          </cell>
          <cell r="F507">
            <v>2000</v>
          </cell>
          <cell r="G507">
            <v>1800</v>
          </cell>
          <cell r="H507" t="str">
            <v> -   </v>
          </cell>
        </row>
        <row r="508">
          <cell r="C508" t="str">
            <v>重庆亚泽商贸有限公司</v>
          </cell>
          <cell r="D508">
            <v>647</v>
          </cell>
          <cell r="E508">
            <v>3907812.14</v>
          </cell>
          <cell r="F508">
            <v>728402.85</v>
          </cell>
          <cell r="G508">
            <v>655562.57</v>
          </cell>
          <cell r="H508" t="str">
            <v> -   </v>
          </cell>
        </row>
        <row r="509">
          <cell r="C509" t="str">
            <v>重庆言源娜坤科技有限公司</v>
          </cell>
          <cell r="D509">
            <v>275</v>
          </cell>
          <cell r="E509">
            <v>1686526</v>
          </cell>
          <cell r="F509">
            <v>324779.05</v>
          </cell>
          <cell r="G509">
            <v>292301.14</v>
          </cell>
          <cell r="H509" t="str">
            <v> -   </v>
          </cell>
        </row>
        <row r="510">
          <cell r="C510" t="str">
            <v>重庆一能燃具有限公司</v>
          </cell>
          <cell r="D510">
            <v>4300</v>
          </cell>
          <cell r="E510">
            <v>13298719.26</v>
          </cell>
          <cell r="F510">
            <v>2481030.85</v>
          </cell>
          <cell r="G510">
            <v>2232927.77</v>
          </cell>
          <cell r="H510">
            <v>890000</v>
          </cell>
        </row>
        <row r="511">
          <cell r="C511" t="str">
            <v>重庆渝恒泰科技发展有限公司</v>
          </cell>
          <cell r="D511">
            <v>3571</v>
          </cell>
          <cell r="E511">
            <v>13397335.89</v>
          </cell>
          <cell r="F511">
            <v>2426545.04</v>
          </cell>
          <cell r="G511">
            <v>2183890.54</v>
          </cell>
          <cell r="H511">
            <v>430000</v>
          </cell>
        </row>
        <row r="512">
          <cell r="C512" t="str">
            <v>重庆渝美电器有限责任公司</v>
          </cell>
          <cell r="D512">
            <v>2163</v>
          </cell>
          <cell r="E512">
            <v>6265837.34</v>
          </cell>
          <cell r="F512">
            <v>1199388.31</v>
          </cell>
          <cell r="G512">
            <v>1079449.48</v>
          </cell>
          <cell r="H512">
            <v>460000</v>
          </cell>
        </row>
        <row r="513">
          <cell r="C513" t="str">
            <v>重庆育丰霖坤文化传媒有限公司</v>
          </cell>
          <cell r="D513">
            <v>1449</v>
          </cell>
          <cell r="E513">
            <v>4976750.8</v>
          </cell>
          <cell r="F513">
            <v>937654.31</v>
          </cell>
          <cell r="G513">
            <v>843888.88</v>
          </cell>
          <cell r="H513" t="str">
            <v> -   </v>
          </cell>
        </row>
        <row r="514">
          <cell r="C514" t="str">
            <v>重庆哲修科技有限公司</v>
          </cell>
          <cell r="D514">
            <v>4</v>
          </cell>
          <cell r="E514">
            <v>31795</v>
          </cell>
          <cell r="F514">
            <v>6359</v>
          </cell>
          <cell r="G514">
            <v>5723.1</v>
          </cell>
          <cell r="H514" t="str">
            <v> -   </v>
          </cell>
        </row>
        <row r="515">
          <cell r="C515" t="str">
            <v>重庆振杰家电有限公司</v>
          </cell>
          <cell r="D515">
            <v>15</v>
          </cell>
          <cell r="E515">
            <v>68709.75</v>
          </cell>
          <cell r="F515">
            <v>13152.2</v>
          </cell>
          <cell r="G515">
            <v>11836.98</v>
          </cell>
          <cell r="H515" t="str">
            <v> -   </v>
          </cell>
        </row>
        <row r="516">
          <cell r="C516" t="str">
            <v>重庆众合联美电器有限公司</v>
          </cell>
          <cell r="D516">
            <v>1176</v>
          </cell>
          <cell r="E516">
            <v>5310156.34</v>
          </cell>
          <cell r="F516">
            <v>1028767.07</v>
          </cell>
          <cell r="G516">
            <v>925890.36</v>
          </cell>
          <cell r="H516" t="str">
            <v> -   </v>
          </cell>
        </row>
        <row r="517">
          <cell r="C517" t="str">
            <v>长寿区渡舟街道周毓富电器经营部</v>
          </cell>
          <cell r="D517">
            <v>531</v>
          </cell>
          <cell r="E517">
            <v>1664046.04</v>
          </cell>
          <cell r="F517">
            <v>315593.2</v>
          </cell>
          <cell r="G517">
            <v>284033.88</v>
          </cell>
          <cell r="H517" t="str">
            <v> -   </v>
          </cell>
        </row>
        <row r="518">
          <cell r="C518" t="str">
            <v>重庆百寰科技有限公司</v>
          </cell>
          <cell r="D518">
            <v>7</v>
          </cell>
          <cell r="E518">
            <v>46693</v>
          </cell>
          <cell r="F518">
            <v>9038.8</v>
          </cell>
          <cell r="G518">
            <v>8134.92</v>
          </cell>
          <cell r="H518" t="str">
            <v> -   </v>
          </cell>
        </row>
        <row r="519">
          <cell r="C519" t="str">
            <v>重庆宝立通科技有限公司</v>
          </cell>
          <cell r="D519">
            <v>31</v>
          </cell>
          <cell r="E519">
            <v>230269</v>
          </cell>
          <cell r="F519">
            <v>44854.4</v>
          </cell>
          <cell r="G519">
            <v>40368.96</v>
          </cell>
          <cell r="H519" t="str">
            <v> -   </v>
          </cell>
        </row>
        <row r="520">
          <cell r="C520" t="str">
            <v>重庆川海大信制冷设备销售有限公司</v>
          </cell>
          <cell r="D520">
            <v>1836</v>
          </cell>
          <cell r="E520">
            <v>8220663.5</v>
          </cell>
          <cell r="F520">
            <v>1586286.7</v>
          </cell>
          <cell r="G520">
            <v>1427658.03</v>
          </cell>
          <cell r="H520">
            <v>400000</v>
          </cell>
        </row>
        <row r="521">
          <cell r="C521" t="str">
            <v>重庆东睿怡美科技有限公司</v>
          </cell>
          <cell r="D521">
            <v>1805</v>
          </cell>
          <cell r="E521">
            <v>6128258.22</v>
          </cell>
          <cell r="F521">
            <v>1174229.65</v>
          </cell>
          <cell r="G521">
            <v>1056806.69</v>
          </cell>
          <cell r="H521">
            <v>410000</v>
          </cell>
        </row>
        <row r="522">
          <cell r="C522" t="str">
            <v>重庆敦涵商贸有限公司</v>
          </cell>
          <cell r="D522">
            <v>328</v>
          </cell>
          <cell r="E522">
            <v>1044944</v>
          </cell>
          <cell r="F522">
            <v>196028.9</v>
          </cell>
          <cell r="G522">
            <v>176426.01</v>
          </cell>
          <cell r="H522" t="str">
            <v> -   </v>
          </cell>
        </row>
        <row r="523">
          <cell r="C523" t="str">
            <v>重庆佳得乐家电有限公司</v>
          </cell>
          <cell r="D523">
            <v>195</v>
          </cell>
          <cell r="E523">
            <v>729300.5</v>
          </cell>
          <cell r="F523">
            <v>141962.9</v>
          </cell>
          <cell r="G523">
            <v>127766.61</v>
          </cell>
          <cell r="H523" t="str">
            <v> -   </v>
          </cell>
        </row>
        <row r="524">
          <cell r="C524" t="str">
            <v>重庆铠越商贸有限责任公司</v>
          </cell>
          <cell r="D524">
            <v>6687</v>
          </cell>
          <cell r="E524">
            <v>18564791.24</v>
          </cell>
          <cell r="F524">
            <v>3549344.63</v>
          </cell>
          <cell r="G524">
            <v>3194410.17</v>
          </cell>
          <cell r="H524">
            <v>1170000</v>
          </cell>
        </row>
        <row r="525">
          <cell r="C525" t="str">
            <v>重庆市汇欧电脑科技有限公司</v>
          </cell>
          <cell r="D525">
            <v>22</v>
          </cell>
          <cell r="E525">
            <v>125833</v>
          </cell>
          <cell r="F525">
            <v>25166.6</v>
          </cell>
          <cell r="G525">
            <v>22649.94</v>
          </cell>
          <cell r="H525" t="str">
            <v> -   </v>
          </cell>
        </row>
        <row r="526">
          <cell r="C526" t="str">
            <v>重庆市全方广传通讯器材有限公司</v>
          </cell>
          <cell r="D526">
            <v>676</v>
          </cell>
          <cell r="E526">
            <v>2525718.23</v>
          </cell>
          <cell r="F526">
            <v>482856.78</v>
          </cell>
          <cell r="G526">
            <v>434571.1</v>
          </cell>
          <cell r="H526" t="str">
            <v> -   </v>
          </cell>
        </row>
        <row r="527">
          <cell r="C527" t="str">
            <v>重庆市长寿区熙瑶玲商贸有限公司</v>
          </cell>
          <cell r="D527">
            <v>100</v>
          </cell>
          <cell r="E527">
            <v>232042</v>
          </cell>
          <cell r="F527">
            <v>42412.6</v>
          </cell>
          <cell r="G527">
            <v>38171.34</v>
          </cell>
          <cell r="H527" t="str">
            <v> -   </v>
          </cell>
        </row>
        <row r="528">
          <cell r="C528" t="str">
            <v>重庆寿丰科技有限公司</v>
          </cell>
          <cell r="D528">
            <v>5</v>
          </cell>
          <cell r="E528">
            <v>32795</v>
          </cell>
          <cell r="F528">
            <v>6559</v>
          </cell>
          <cell r="G528">
            <v>5903.1</v>
          </cell>
          <cell r="H528" t="str">
            <v> -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重庆市友联暖通设备有限公司</v>
          </cell>
        </row>
        <row r="4">
          <cell r="C4" t="str">
            <v>重庆市君燕电器销售有限公司</v>
          </cell>
        </row>
        <row r="5">
          <cell r="C5" t="str">
            <v>城口县王勇电器经营部</v>
          </cell>
        </row>
        <row r="6">
          <cell r="C6" t="str">
            <v>城口县腾飞手机经营部</v>
          </cell>
        </row>
        <row r="7">
          <cell r="C7" t="str">
            <v>城口县才华电器经营部</v>
          </cell>
        </row>
        <row r="8">
          <cell r="C8" t="str">
            <v>城口县郭代翠厨卫商品门市</v>
          </cell>
        </row>
        <row r="9">
          <cell r="C9" t="str">
            <v>重庆市昊政电器有限公司</v>
          </cell>
        </row>
        <row r="10">
          <cell r="C10" t="str">
            <v>重庆市垫江县智海电器有限公司</v>
          </cell>
        </row>
        <row r="11">
          <cell r="C11" t="str">
            <v>垫江县华兴电器销售有限公司</v>
          </cell>
        </row>
        <row r="12">
          <cell r="C12" t="str">
            <v>重庆鑫奥电器销售有限公司</v>
          </cell>
        </row>
        <row r="13">
          <cell r="C13" t="str">
            <v>垫江县新世纪电器有限责任公司</v>
          </cell>
        </row>
        <row r="14">
          <cell r="C14" t="str">
            <v>重庆群顺通信器材有限公司</v>
          </cell>
        </row>
        <row r="15">
          <cell r="C15" t="str">
            <v>重庆鸿昇家用电器有限公司</v>
          </cell>
        </row>
        <row r="16">
          <cell r="C16" t="str">
            <v>重庆市渝电电器有限公司</v>
          </cell>
        </row>
        <row r="17">
          <cell r="C17" t="str">
            <v>重庆根生通讯器材有限公司</v>
          </cell>
        </row>
        <row r="18">
          <cell r="C18" t="str">
            <v>垫江县川汇电器有限公司</v>
          </cell>
        </row>
        <row r="19">
          <cell r="C19" t="str">
            <v>重庆丰都茂易电器有限公司</v>
          </cell>
        </row>
        <row r="20">
          <cell r="C20" t="str">
            <v>丰都县日升电器有限公司</v>
          </cell>
        </row>
        <row r="21">
          <cell r="C21" t="str">
            <v>丰都红太阳电器有限公司</v>
          </cell>
        </row>
        <row r="22">
          <cell r="C22" t="str">
            <v>丰都县久衡电器有限公司</v>
          </cell>
        </row>
        <row r="23">
          <cell r="C23" t="str">
            <v>重庆晨影冷暖电器有限公司</v>
          </cell>
        </row>
        <row r="24">
          <cell r="C24" t="str">
            <v>重庆卫风电器有限公司</v>
          </cell>
        </row>
        <row r="25">
          <cell r="C25" t="str">
            <v>重庆西达诚科技有限公司</v>
          </cell>
        </row>
        <row r="26">
          <cell r="C26" t="str">
            <v>重庆大兴东商贸有限责任公司</v>
          </cell>
        </row>
        <row r="27">
          <cell r="C27" t="str">
            <v>奉节县华扬渝美电器有限公司</v>
          </cell>
        </row>
        <row r="28">
          <cell r="C28" t="str">
            <v>奉节县谒诚家电销售有限公司</v>
          </cell>
        </row>
        <row r="29">
          <cell r="C29" t="str">
            <v>重庆维远商贸有限公司</v>
          </cell>
        </row>
        <row r="30">
          <cell r="C30" t="str">
            <v>奉节县玖玖电器销售有限公司</v>
          </cell>
        </row>
        <row r="31">
          <cell r="C31" t="str">
            <v>奉节县恒发电器销售有限公司</v>
          </cell>
        </row>
        <row r="32">
          <cell r="C32" t="str">
            <v>重庆嘉佑暖通设备销售有限公司</v>
          </cell>
        </row>
        <row r="33">
          <cell r="C33" t="str">
            <v>重庆奉宁电器有限责任公司</v>
          </cell>
        </row>
        <row r="34">
          <cell r="C34" t="str">
            <v>奉节县天洋电器经营部</v>
          </cell>
        </row>
        <row r="35">
          <cell r="C35" t="str">
            <v>奉节县顺达通讯设备有限责任公司</v>
          </cell>
        </row>
        <row r="36">
          <cell r="C36" t="str">
            <v>重庆约克实业有限公司</v>
          </cell>
        </row>
        <row r="37">
          <cell r="C37" t="str">
            <v>重庆天旵商贸有限公司</v>
          </cell>
        </row>
        <row r="38">
          <cell r="C38" t="str">
            <v>重庆启海电器有限公司</v>
          </cell>
        </row>
        <row r="39">
          <cell r="C39" t="str">
            <v>重庆市涪陵区勇敏电器有限公司</v>
          </cell>
        </row>
        <row r="40">
          <cell r="C40" t="str">
            <v>重庆市涪陵区东方电器有限责任公司</v>
          </cell>
        </row>
        <row r="41">
          <cell r="C41" t="str">
            <v>重庆市涪陵区立浩格力电器销售有限公司</v>
          </cell>
        </row>
        <row r="42">
          <cell r="C42" t="str">
            <v>重庆酷喜电器有限公司</v>
          </cell>
        </row>
        <row r="43">
          <cell r="C43" t="str">
            <v>重庆德捷电脑有限公司</v>
          </cell>
        </row>
        <row r="44">
          <cell r="C44" t="str">
            <v>重庆美轩电器有限责任公司</v>
          </cell>
        </row>
        <row r="45">
          <cell r="C45" t="str">
            <v>重庆巨鑫电器有限公司</v>
          </cell>
        </row>
        <row r="46">
          <cell r="C46" t="str">
            <v>顺创通讯设备(重庆)有限公司</v>
          </cell>
        </row>
        <row r="47">
          <cell r="C47" t="str">
            <v>重庆重商电器有限公司</v>
          </cell>
        </row>
        <row r="48">
          <cell r="C48" t="str">
            <v>重庆市佳友电器有限责任公司</v>
          </cell>
        </row>
        <row r="49">
          <cell r="C49" t="str">
            <v>重庆市开州区华扬云开电器有限公司</v>
          </cell>
        </row>
        <row r="50">
          <cell r="C50" t="str">
            <v>重庆海辉电器销售有限公司</v>
          </cell>
        </row>
        <row r="51">
          <cell r="C51" t="str">
            <v>重庆渝标电器有限公司</v>
          </cell>
        </row>
        <row r="52">
          <cell r="C52" t="str">
            <v>重庆顺有家电有限公司</v>
          </cell>
        </row>
        <row r="53">
          <cell r="C53" t="str">
            <v>重庆鑫火电子商务有限公司</v>
          </cell>
        </row>
        <row r="54">
          <cell r="C54" t="str">
            <v>重庆市开州区渝华祥家电有限公司</v>
          </cell>
        </row>
        <row r="55">
          <cell r="C55" t="str">
            <v>重庆市开州区大时代鹏程家电有限公司</v>
          </cell>
        </row>
        <row r="56">
          <cell r="C56" t="str">
            <v>重庆市开州区宏祥电器经营部</v>
          </cell>
        </row>
        <row r="57">
          <cell r="C57" t="str">
            <v>开县凯轩电器经营部</v>
          </cell>
        </row>
        <row r="58">
          <cell r="C58" t="str">
            <v>重庆市开州区鸿成电器有限公司</v>
          </cell>
        </row>
        <row r="59">
          <cell r="C59" t="str">
            <v>开州区普讯通讯器材经营部</v>
          </cell>
        </row>
        <row r="60">
          <cell r="C60" t="str">
            <v>重庆市开州区优家家用电器销售有限公司</v>
          </cell>
        </row>
        <row r="61">
          <cell r="C61" t="str">
            <v>开县腾祥电器有限公司</v>
          </cell>
        </row>
        <row r="62">
          <cell r="C62" t="str">
            <v>开州区谭羽电器经营部</v>
          </cell>
        </row>
        <row r="63">
          <cell r="C63" t="str">
            <v>重庆市超越暖通设备有限公司</v>
          </cell>
        </row>
        <row r="64">
          <cell r="C64" t="str">
            <v>重庆市开州区金星通讯有限责任公司</v>
          </cell>
        </row>
        <row r="65">
          <cell r="C65" t="str">
            <v>重庆信泰通讯设备有限公司</v>
          </cell>
        </row>
        <row r="66">
          <cell r="C66" t="str">
            <v>梁平县金汇电器有限责任公司</v>
          </cell>
        </row>
        <row r="67">
          <cell r="C67" t="str">
            <v>重庆市梁平区誉海电器有限公司</v>
          </cell>
        </row>
        <row r="68">
          <cell r="C68" t="str">
            <v>重庆市万梁机电设备有限公司</v>
          </cell>
        </row>
        <row r="69">
          <cell r="C69" t="str">
            <v>梁平区同宇电器经营部</v>
          </cell>
        </row>
        <row r="70">
          <cell r="C70" t="str">
            <v>梁平区乔雪电器经营部</v>
          </cell>
        </row>
        <row r="71">
          <cell r="C71" t="str">
            <v>重庆马荣电器有限责任公司</v>
          </cell>
        </row>
        <row r="72">
          <cell r="C72" t="str">
            <v>重庆美辰通信有限公司</v>
          </cell>
        </row>
        <row r="73">
          <cell r="C73" t="str">
            <v>重庆市梁平区星创电器有限公司</v>
          </cell>
        </row>
        <row r="74">
          <cell r="C74" t="str">
            <v>重庆捌陆捌工贸有限责任公司</v>
          </cell>
        </row>
        <row r="75">
          <cell r="C75" t="str">
            <v>重庆市万梁家电销售有限公司</v>
          </cell>
        </row>
        <row r="76">
          <cell r="C76" t="str">
            <v>重庆市梁平区英飞电器销售有限责任公司</v>
          </cell>
        </row>
        <row r="77">
          <cell r="C77" t="str">
            <v>重庆亿强家电销售有限公司</v>
          </cell>
        </row>
        <row r="78">
          <cell r="C78" t="str">
            <v>重庆三个林科技有限责任公司</v>
          </cell>
        </row>
        <row r="79">
          <cell r="C79" t="str">
            <v>重庆新赛点商贸有限公司</v>
          </cell>
        </row>
        <row r="80">
          <cell r="C80" t="str">
            <v>重庆市南川区协和家电有限公司</v>
          </cell>
        </row>
        <row r="81">
          <cell r="C81" t="str">
            <v>重庆宏耀家用电器有限公司</v>
          </cell>
        </row>
        <row r="82">
          <cell r="C82" t="str">
            <v>重庆市南川区强红电子商务有限公司</v>
          </cell>
        </row>
        <row r="83">
          <cell r="C83" t="str">
            <v>重庆市南川区穗恒格力电器销售有限公司</v>
          </cell>
        </row>
        <row r="84">
          <cell r="C84" t="str">
            <v>重庆巧琪科技有限公司</v>
          </cell>
        </row>
        <row r="85">
          <cell r="C85" t="str">
            <v>重庆市南川区荣立卫燃具有限公司</v>
          </cell>
        </row>
        <row r="86">
          <cell r="C86" t="str">
            <v>重庆市辉烨商贸有限公司</v>
          </cell>
        </row>
        <row r="87">
          <cell r="C87" t="str">
            <v>重庆市图观商贸有限公司</v>
          </cell>
        </row>
        <row r="88">
          <cell r="C88" t="str">
            <v>重庆市南川区后勤电器经营部(个人独资)</v>
          </cell>
        </row>
        <row r="89">
          <cell r="C89" t="str">
            <v>重庆首川建材有限公司</v>
          </cell>
        </row>
        <row r="90">
          <cell r="C90" t="str">
            <v>重庆盛誉暖通设备有限公司</v>
          </cell>
        </row>
        <row r="91">
          <cell r="C91" t="str">
            <v>重庆创悦嘉贸易有限公司</v>
          </cell>
        </row>
        <row r="92">
          <cell r="C92" t="str">
            <v>彭水苗族土家族自治县可茹家电经营部</v>
          </cell>
        </row>
        <row r="93">
          <cell r="C93" t="str">
            <v>彭水县名君电器有限责任公司</v>
          </cell>
        </row>
        <row r="94">
          <cell r="C94" t="str">
            <v>彭水县长盛电器有限责任公司</v>
          </cell>
        </row>
        <row r="95">
          <cell r="C95" t="str">
            <v>彭水县远大电器销售有限公司</v>
          </cell>
        </row>
        <row r="96">
          <cell r="C96" t="str">
            <v>彭水县诚达电器维修经营部</v>
          </cell>
        </row>
        <row r="97">
          <cell r="C97" t="str">
            <v>重庆昂杰商贸有限公司</v>
          </cell>
        </row>
        <row r="98">
          <cell r="C98" t="str">
            <v>彭水县大博金电器销售有限责任公司</v>
          </cell>
        </row>
        <row r="99">
          <cell r="C99" t="str">
            <v>重庆伟同甄选商贸有限公司</v>
          </cell>
        </row>
        <row r="100">
          <cell r="C100" t="str">
            <v>重庆市黔江区黔逸巨通商贸有限公司</v>
          </cell>
        </row>
        <row r="101">
          <cell r="C101" t="str">
            <v>重庆林秋商贸有限责任公司</v>
          </cell>
        </row>
        <row r="102">
          <cell r="C102" t="str">
            <v>重庆市黔江区宋张家电销售有限公司</v>
          </cell>
        </row>
        <row r="103">
          <cell r="C103" t="str">
            <v>重庆市黔江区宏家电器有限责任公司</v>
          </cell>
        </row>
        <row r="104">
          <cell r="C104" t="str">
            <v>重庆万佰乾电子商务有限公司</v>
          </cell>
        </row>
        <row r="105">
          <cell r="C105" t="str">
            <v>重庆市黔江区军辉家电销售有限公司</v>
          </cell>
        </row>
        <row r="106">
          <cell r="C106" t="str">
            <v>重庆市黔江区超然电器有限公司</v>
          </cell>
        </row>
        <row r="107">
          <cell r="C107" t="str">
            <v>重庆市黔江区宏容家电销售有限公司</v>
          </cell>
        </row>
        <row r="108">
          <cell r="C108" t="str">
            <v>重庆市黔江区新盛制冷设备有限责任公司</v>
          </cell>
        </row>
        <row r="109">
          <cell r="C109" t="str">
            <v>重庆潜美智商贸有限公司</v>
          </cell>
        </row>
        <row r="110">
          <cell r="C110" t="str">
            <v>重庆美影电器有限公司</v>
          </cell>
        </row>
        <row r="111">
          <cell r="C111" t="str">
            <v>重庆市黔江区众帮电器有限责任公司</v>
          </cell>
        </row>
        <row r="112">
          <cell r="C112" t="str">
            <v>重庆李子福通讯设备有限公司</v>
          </cell>
        </row>
        <row r="113">
          <cell r="C113" t="str">
            <v>重庆智膳家科技有限公司</v>
          </cell>
        </row>
        <row r="114">
          <cell r="C114" t="str">
            <v>石柱土家族自治县梓韩商贸有限公司</v>
          </cell>
        </row>
        <row r="115">
          <cell r="C115" t="str">
            <v>石柱土家族自治县聪伟电器经营部</v>
          </cell>
        </row>
        <row r="116">
          <cell r="C116" t="str">
            <v>石柱土家族自治县新潮家电有限公司</v>
          </cell>
        </row>
        <row r="117">
          <cell r="C117" t="str">
            <v>重庆精信电器销售有限公司</v>
          </cell>
        </row>
        <row r="118">
          <cell r="C118" t="str">
            <v>石柱土家族自治县熹祺商贸有限公司</v>
          </cell>
        </row>
        <row r="119">
          <cell r="C119" t="str">
            <v>重庆美博智联商贸有限公司</v>
          </cell>
        </row>
        <row r="120">
          <cell r="C120" t="str">
            <v>重庆鑫东电器有限公司</v>
          </cell>
        </row>
        <row r="121">
          <cell r="C121" t="str">
            <v>石柱土家族自治县新锐商贸有限责任公司</v>
          </cell>
        </row>
        <row r="122">
          <cell r="C122" t="str">
            <v>石柱土家族自治县朝阳通讯设备有限公司</v>
          </cell>
        </row>
        <row r="123">
          <cell r="C123" t="str">
            <v>石柱土家族平平电器经营部（个人独资）</v>
          </cell>
        </row>
        <row r="124">
          <cell r="C124" t="str">
            <v>重庆庆辉暖通设备销售有限公司</v>
          </cell>
        </row>
        <row r="125">
          <cell r="C125" t="str">
            <v>重庆辰昕商贸有限公司</v>
          </cell>
        </row>
        <row r="126">
          <cell r="C126" t="str">
            <v>重庆磊奕电器有限公司</v>
          </cell>
        </row>
        <row r="127">
          <cell r="C127" t="str">
            <v>重庆如愿电器销售有限公司</v>
          </cell>
        </row>
        <row r="128">
          <cell r="C128" t="str">
            <v>重庆市万州区凯翔家用电器销售有限公司</v>
          </cell>
        </row>
        <row r="129">
          <cell r="C129" t="str">
            <v>重庆美茵电器有限公司</v>
          </cell>
        </row>
        <row r="130">
          <cell r="C130" t="str">
            <v>重庆市海马电器有限公司</v>
          </cell>
        </row>
        <row r="131">
          <cell r="C131" t="str">
            <v>重庆双港家居有限责任公司</v>
          </cell>
        </row>
        <row r="132">
          <cell r="C132" t="str">
            <v>重庆富润电器有限公司</v>
          </cell>
        </row>
        <row r="133">
          <cell r="C133" t="str">
            <v>重庆海鸣贸易有限公司</v>
          </cell>
        </row>
        <row r="134">
          <cell r="C134" t="str">
            <v>重庆市万州区鸿昌电器有限公司</v>
          </cell>
        </row>
        <row r="135">
          <cell r="C135" t="str">
            <v>重庆川昱暖通设备有限公司</v>
          </cell>
        </row>
        <row r="136">
          <cell r="C136" t="str">
            <v>重庆苏合美贸易有限公司</v>
          </cell>
        </row>
        <row r="137">
          <cell r="C137" t="str">
            <v>重庆爱后厨电器销售有限公司</v>
          </cell>
        </row>
        <row r="138">
          <cell r="C138" t="str">
            <v>重庆市万州区京鑫美电器销售有限公司</v>
          </cell>
        </row>
        <row r="139">
          <cell r="C139" t="str">
            <v>重庆汇美电器销售有限公司</v>
          </cell>
        </row>
        <row r="140">
          <cell r="C140" t="str">
            <v>重庆市万州区煌氏电器有限公司</v>
          </cell>
        </row>
        <row r="141">
          <cell r="C141" t="str">
            <v>重庆盛正制冷设备有限公司</v>
          </cell>
        </row>
        <row r="142">
          <cell r="C142" t="str">
            <v>重庆晨万熙商贸有限公司</v>
          </cell>
        </row>
        <row r="143">
          <cell r="C143" t="str">
            <v>重庆銮美商贸有限公司</v>
          </cell>
        </row>
        <row r="144">
          <cell r="C144" t="str">
            <v>重庆市万州区同硕电器销售有限公司</v>
          </cell>
        </row>
        <row r="145">
          <cell r="C145" t="str">
            <v>重庆俊琪家电销售有限公司</v>
          </cell>
        </row>
        <row r="146">
          <cell r="C146" t="str">
            <v>重庆海之翼电器设备有限公司</v>
          </cell>
        </row>
        <row r="147">
          <cell r="C147" t="str">
            <v>重庆市万州加丰实业有限公司</v>
          </cell>
        </row>
        <row r="148">
          <cell r="C148" t="str">
            <v>重庆铭美电器有限公司</v>
          </cell>
        </row>
        <row r="149">
          <cell r="C149" t="str">
            <v>重庆满亿电器销售有限公司</v>
          </cell>
        </row>
        <row r="150">
          <cell r="C150" t="str">
            <v>重庆上善电器有限公司</v>
          </cell>
        </row>
        <row r="151">
          <cell r="C151" t="str">
            <v>重庆萱潼商贸有限责任公司</v>
          </cell>
        </row>
        <row r="152">
          <cell r="C152" t="str">
            <v>重庆美挚电器有限公司</v>
          </cell>
        </row>
        <row r="153">
          <cell r="C153" t="str">
            <v>重庆东启电器销售有限公司</v>
          </cell>
        </row>
        <row r="154">
          <cell r="C154" t="str">
            <v>重庆市瑞福通信设备有限公司</v>
          </cell>
        </row>
        <row r="155">
          <cell r="C155" t="str">
            <v>重庆景隆建筑装饰工程有限公司</v>
          </cell>
        </row>
        <row r="156">
          <cell r="C156" t="str">
            <v>重庆德来科技有限公司</v>
          </cell>
        </row>
        <row r="157">
          <cell r="C157" t="str">
            <v>重庆市洵如商贸有限公司</v>
          </cell>
        </row>
        <row r="158">
          <cell r="C158" t="str">
            <v>重庆立辰新商贸有限公司</v>
          </cell>
        </row>
        <row r="159">
          <cell r="C159" t="str">
            <v>重庆诚武科技有限公司</v>
          </cell>
        </row>
        <row r="160">
          <cell r="C160" t="str">
            <v>重庆集品汇机电设备有限公司</v>
          </cell>
        </row>
        <row r="161">
          <cell r="C161" t="str">
            <v>重庆添瑞家用电器有限责任公司</v>
          </cell>
        </row>
        <row r="162">
          <cell r="C162" t="str">
            <v>重庆鑫航通讯设备有限公司</v>
          </cell>
        </row>
        <row r="163">
          <cell r="C163" t="str">
            <v>重庆海飞电器销售有限公司</v>
          </cell>
        </row>
        <row r="164">
          <cell r="C164" t="str">
            <v>重庆市万州区格红建材有限公司</v>
          </cell>
        </row>
        <row r="165">
          <cell r="C165" t="str">
            <v>重庆江飞电器有限公司</v>
          </cell>
        </row>
        <row r="166">
          <cell r="C166" t="str">
            <v>巫山县太元电器有限责任公司</v>
          </cell>
        </row>
        <row r="167">
          <cell r="C167" t="str">
            <v>重庆广豪电器有限公司</v>
          </cell>
        </row>
        <row r="168">
          <cell r="C168" t="str">
            <v>巫山县恒达电器有限公司</v>
          </cell>
        </row>
        <row r="169">
          <cell r="C169" t="str">
            <v>巫山县更合商贸有限公司</v>
          </cell>
        </row>
        <row r="170">
          <cell r="C170" t="str">
            <v>巫山县发恒电器有限公司</v>
          </cell>
        </row>
        <row r="171">
          <cell r="C171" t="str">
            <v>巫山县恒通工贸有限公司</v>
          </cell>
        </row>
        <row r="172">
          <cell r="C172" t="str">
            <v>重庆市朝玉发商贸有限公司</v>
          </cell>
        </row>
        <row r="173">
          <cell r="C173" t="str">
            <v>重庆博越暖通设备有限公司</v>
          </cell>
        </row>
        <row r="174">
          <cell r="C174" t="str">
            <v>巫山壹佳电器商场(个人独资)</v>
          </cell>
        </row>
        <row r="175">
          <cell r="C175" t="str">
            <v>巫溪县嘉骏机车有限责任公司</v>
          </cell>
        </row>
        <row r="176">
          <cell r="C176" t="str">
            <v>巫溪县恒兴电器有限责任公司</v>
          </cell>
        </row>
        <row r="177">
          <cell r="C177" t="str">
            <v>重庆市巫溪县嘟乐电器有限责任公司</v>
          </cell>
        </row>
        <row r="178">
          <cell r="C178" t="str">
            <v>巫溪县愉鑫电器有限公司</v>
          </cell>
        </row>
        <row r="179">
          <cell r="C179" t="str">
            <v>巫溪县华文电子商务有限公司</v>
          </cell>
        </row>
        <row r="180">
          <cell r="C180" t="str">
            <v>巫溪县鑫滔家具经营部</v>
          </cell>
        </row>
        <row r="181">
          <cell r="C181" t="str">
            <v>巫溪县纵横电器维修服务有限公司</v>
          </cell>
        </row>
        <row r="182">
          <cell r="C182" t="str">
            <v>重庆源亿暖通设备有限公司</v>
          </cell>
        </row>
        <row r="183">
          <cell r="C183" t="str">
            <v>巫溪县兴家电器有限公司</v>
          </cell>
        </row>
        <row r="184">
          <cell r="C184" t="str">
            <v>巫溪县朝朝电器有限责任公司</v>
          </cell>
        </row>
        <row r="185">
          <cell r="C185" t="str">
            <v>重庆市武隆区美大立电器有限公司</v>
          </cell>
        </row>
        <row r="186">
          <cell r="C186" t="str">
            <v>重庆市武隆区茂源电器有限公司</v>
          </cell>
        </row>
        <row r="187">
          <cell r="C187" t="str">
            <v>重庆琦汭商贸有限公司</v>
          </cell>
        </row>
        <row r="188">
          <cell r="C188" t="str">
            <v>重庆市武隆区力升电器销售有限公司</v>
          </cell>
        </row>
        <row r="189">
          <cell r="C189" t="str">
            <v>重庆蓝童建材有限公司</v>
          </cell>
        </row>
        <row r="190">
          <cell r="C190" t="str">
            <v>重庆市武隆区开友五金交电有限责任公司</v>
          </cell>
        </row>
        <row r="191">
          <cell r="C191" t="str">
            <v>重庆殊雄商贸有限公司</v>
          </cell>
        </row>
        <row r="192">
          <cell r="C192" t="str">
            <v>秀山县兵龙家电有限公司</v>
          </cell>
        </row>
        <row r="193">
          <cell r="C193" t="str">
            <v>秀山安利建材经营部</v>
          </cell>
        </row>
        <row r="194">
          <cell r="C194" t="str">
            <v>秀山新兴家电有限公司</v>
          </cell>
        </row>
        <row r="195">
          <cell r="C195" t="str">
            <v>秀山新时代家电有限公司</v>
          </cell>
        </row>
        <row r="196">
          <cell r="C196" t="str">
            <v>重庆市宇鑫通信器材有限责任公司</v>
          </cell>
        </row>
        <row r="197">
          <cell r="C197" t="str">
            <v>秀山县森朗暖通设备有限公司</v>
          </cell>
        </row>
        <row r="198">
          <cell r="C198" t="str">
            <v>秀山金鹏通信器材销售有限公司</v>
          </cell>
        </row>
        <row r="199">
          <cell r="C199" t="str">
            <v>重庆佰胜数码科技有限公司</v>
          </cell>
        </row>
        <row r="200">
          <cell r="C200" t="str">
            <v>酉阳县弘大电器销售有限公司</v>
          </cell>
        </row>
        <row r="201">
          <cell r="C201" t="str">
            <v>重庆宜尚电器有限公司</v>
          </cell>
        </row>
        <row r="202">
          <cell r="C202" t="str">
            <v>重庆国宁电器销售有限公司</v>
          </cell>
        </row>
        <row r="203">
          <cell r="C203" t="str">
            <v>重庆市友顺电器有限公司</v>
          </cell>
        </row>
        <row r="204">
          <cell r="C204" t="str">
            <v>酉阳正达科技有限公司</v>
          </cell>
        </row>
        <row r="205">
          <cell r="C205" t="str">
            <v>酉阳县尊雅电器有限责任公司</v>
          </cell>
        </row>
        <row r="206">
          <cell r="C206" t="str">
            <v>酉阳县雨鸽通讯器材有限责任公司</v>
          </cell>
        </row>
        <row r="207">
          <cell r="C207" t="str">
            <v>重庆市酉阳县凌云科技发展有限公司</v>
          </cell>
        </row>
        <row r="208">
          <cell r="C208" t="str">
            <v>重庆盛十亿商贸有限公司</v>
          </cell>
        </row>
        <row r="209">
          <cell r="C209" t="str">
            <v>重庆百福润商贸有限公司</v>
          </cell>
        </row>
        <row r="210">
          <cell r="C210" t="str">
            <v>云阳县柒伍电器有限责任公司</v>
          </cell>
        </row>
        <row r="211">
          <cell r="C211" t="str">
            <v>重庆琪缘电器有限公司</v>
          </cell>
        </row>
        <row r="212">
          <cell r="C212" t="str">
            <v>云阳县易礼平电器门市</v>
          </cell>
        </row>
        <row r="213">
          <cell r="C213" t="str">
            <v>重庆宇光商贸有限公司</v>
          </cell>
        </row>
        <row r="214">
          <cell r="C214" t="str">
            <v>云阳县明科电子商务有限公司</v>
          </cell>
        </row>
        <row r="215">
          <cell r="C215" t="str">
            <v>云阳县云志通讯有限公司</v>
          </cell>
        </row>
        <row r="216">
          <cell r="C216" t="str">
            <v>云阳县优多电器经营部(个人独资)</v>
          </cell>
        </row>
        <row r="217">
          <cell r="C217" t="str">
            <v>云阳县仲波电器行(个人独资）</v>
          </cell>
        </row>
        <row r="218">
          <cell r="C218" t="str">
            <v>云阳县张学兵家用电器经营部(个人独资)</v>
          </cell>
        </row>
        <row r="219">
          <cell r="C219" t="str">
            <v>云阳聚伦源家电销售有限公司</v>
          </cell>
        </row>
        <row r="220">
          <cell r="C220" t="str">
            <v>重庆市云阳县合扬家用电器销售有限公司</v>
          </cell>
        </row>
        <row r="221">
          <cell r="C221" t="str">
            <v>重庆祥仔电器有限公司</v>
          </cell>
        </row>
        <row r="222">
          <cell r="C222" t="str">
            <v>重庆市云阳县泓铧百货商场(个人独资)</v>
          </cell>
        </row>
        <row r="223">
          <cell r="C223" t="str">
            <v>忠县群利百货有限责任公司</v>
          </cell>
        </row>
        <row r="224">
          <cell r="C224" t="str">
            <v>忠县渝旭商贸有限公司</v>
          </cell>
        </row>
        <row r="225">
          <cell r="C225" t="str">
            <v>忠县蓝光家电有限公司</v>
          </cell>
        </row>
        <row r="226">
          <cell r="C226" t="str">
            <v>重庆市先达网络传媒有限责任公司</v>
          </cell>
        </row>
        <row r="227">
          <cell r="C227" t="str">
            <v>重庆飞源电器销售有限公司</v>
          </cell>
        </row>
        <row r="228">
          <cell r="C228" t="str">
            <v>忠县创意电器销售有限公司</v>
          </cell>
        </row>
        <row r="229">
          <cell r="C229" t="str">
            <v>重庆源之吉暖通工程有限公司</v>
          </cell>
        </row>
        <row r="230">
          <cell r="C230" t="str">
            <v>忠县美通电子商务经营部</v>
          </cell>
        </row>
        <row r="231">
          <cell r="C231" t="str">
            <v>忠县柯宇商贸有限公司</v>
          </cell>
        </row>
        <row r="232">
          <cell r="C232" t="str">
            <v>忠县零售云电器销售有限公司</v>
          </cell>
        </row>
        <row r="233">
          <cell r="C233" t="str">
            <v>忠县合程家电销售有限公司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透视"/>
      <sheetName val="合并数据"/>
      <sheetName val="附表1 (全部) (10.12)"/>
      <sheetName val="附表1 (全部) (第六批次) "/>
      <sheetName val="附表2 (全部)"/>
      <sheetName val="附表1 (全部) (54家)"/>
      <sheetName val="附表2 (54家)"/>
    </sheetNames>
    <sheetDataSet>
      <sheetData sheetId="0"/>
      <sheetData sheetId="1"/>
      <sheetData sheetId="2">
        <row r="6">
          <cell r="B6" t="str">
            <v>重庆重百商社电器有限公司</v>
          </cell>
          <cell r="C6">
            <v>228280</v>
          </cell>
          <cell r="D6">
            <v>879887276.95</v>
          </cell>
          <cell r="E6">
            <v>166059584</v>
          </cell>
          <cell r="F6">
            <v>149453625.6</v>
          </cell>
          <cell r="G6">
            <v>54100000</v>
          </cell>
        </row>
        <row r="7">
          <cell r="B7" t="str">
            <v>重庆家享优品电器有限公司</v>
          </cell>
          <cell r="C7">
            <v>44416</v>
          </cell>
          <cell r="D7">
            <v>126051189.25</v>
          </cell>
          <cell r="E7">
            <v>24287475.09</v>
          </cell>
          <cell r="F7">
            <v>21858727.58</v>
          </cell>
          <cell r="G7">
            <v>5740000</v>
          </cell>
        </row>
        <row r="8">
          <cell r="B8" t="str">
            <v>重庆美的智慧家居有限公司</v>
          </cell>
          <cell r="C8">
            <v>44394</v>
          </cell>
          <cell r="D8">
            <v>99617717.58</v>
          </cell>
          <cell r="E8">
            <v>19472479.15</v>
          </cell>
          <cell r="F8">
            <v>17525231.24</v>
          </cell>
          <cell r="G8">
            <v>3660000</v>
          </cell>
        </row>
        <row r="9">
          <cell r="B9" t="str">
            <v>重庆小米景明科技有限公司</v>
          </cell>
          <cell r="C9">
            <v>17669</v>
          </cell>
          <cell r="D9">
            <v>38209758.87</v>
          </cell>
          <cell r="E9">
            <v>7258495.17</v>
          </cell>
          <cell r="F9">
            <v>6532645.65</v>
          </cell>
          <cell r="G9">
            <v>2510000</v>
          </cell>
        </row>
        <row r="10">
          <cell r="B10" t="str">
            <v>海尔（重庆）电子商务有限公司</v>
          </cell>
          <cell r="C10">
            <v>16111</v>
          </cell>
          <cell r="D10">
            <v>26684374.59</v>
          </cell>
          <cell r="E10">
            <v>5144060.88</v>
          </cell>
          <cell r="F10">
            <v>4629654.79</v>
          </cell>
          <cell r="G10">
            <v>1380000</v>
          </cell>
        </row>
        <row r="11">
          <cell r="B11" t="str">
            <v>海信（重庆）销售有限公司</v>
          </cell>
          <cell r="C11">
            <v>5547</v>
          </cell>
          <cell r="D11">
            <v>13051560.44</v>
          </cell>
          <cell r="E11">
            <v>2532691.5</v>
          </cell>
          <cell r="F11">
            <v>2279422.35</v>
          </cell>
          <cell r="G11">
            <v>840000</v>
          </cell>
        </row>
        <row r="12">
          <cell r="B12" t="str">
            <v>重庆梯西爱迩电器销售有限公司</v>
          </cell>
          <cell r="C12">
            <v>3826</v>
          </cell>
          <cell r="D12">
            <v>9704562.08</v>
          </cell>
          <cell r="E12">
            <v>1868039.32</v>
          </cell>
          <cell r="F12">
            <v>1681235.39</v>
          </cell>
          <cell r="G12">
            <v>610000</v>
          </cell>
        </row>
        <row r="13">
          <cell r="B13" t="str">
            <v>重庆佐庭信息科技有限公司</v>
          </cell>
          <cell r="C13">
            <v>2601</v>
          </cell>
          <cell r="D13">
            <v>6623817.85</v>
          </cell>
          <cell r="E13">
            <v>1271549.41</v>
          </cell>
          <cell r="F13">
            <v>1144394.47</v>
          </cell>
        </row>
        <row r="14">
          <cell r="B14" t="str">
            <v>重庆盛世新兴格力电器销售有限公司</v>
          </cell>
          <cell r="C14">
            <v>2354</v>
          </cell>
          <cell r="D14">
            <v>7719270.36</v>
          </cell>
          <cell r="E14">
            <v>1543344.4</v>
          </cell>
          <cell r="F14">
            <v>1389009.96</v>
          </cell>
        </row>
        <row r="15">
          <cell r="B15" t="str">
            <v>重庆百货大楼股份有限公司</v>
          </cell>
          <cell r="C15">
            <v>994</v>
          </cell>
          <cell r="D15">
            <v>2898813.62</v>
          </cell>
          <cell r="E15">
            <v>551583.41</v>
          </cell>
          <cell r="F15">
            <v>496425.07</v>
          </cell>
        </row>
        <row r="16">
          <cell r="B16" t="str">
            <v>重庆长虹智慧家居有限公司</v>
          </cell>
          <cell r="C16">
            <v>758</v>
          </cell>
          <cell r="D16">
            <v>1474842.26</v>
          </cell>
          <cell r="E16">
            <v>282764.58</v>
          </cell>
          <cell r="F16">
            <v>254488.12</v>
          </cell>
        </row>
        <row r="17">
          <cell r="B17" t="str">
            <v>重庆品唯电子商务有限公司</v>
          </cell>
          <cell r="C17">
            <v>422</v>
          </cell>
          <cell r="D17">
            <v>1645573</v>
          </cell>
          <cell r="E17">
            <v>317020.3</v>
          </cell>
          <cell r="F17">
            <v>285318.27</v>
          </cell>
        </row>
        <row r="18">
          <cell r="B18" t="str">
            <v>重庆投石商贸有限公司</v>
          </cell>
          <cell r="C18">
            <v>381</v>
          </cell>
          <cell r="D18">
            <v>1013794.38</v>
          </cell>
          <cell r="E18">
            <v>200509.31</v>
          </cell>
          <cell r="F18">
            <v>180458.38</v>
          </cell>
        </row>
        <row r="19">
          <cell r="B19" t="str">
            <v>科沃斯电器（重庆）有限公司</v>
          </cell>
          <cell r="C19">
            <v>339</v>
          </cell>
          <cell r="D19">
            <v>600367.98</v>
          </cell>
          <cell r="E19">
            <v>90055.09</v>
          </cell>
          <cell r="F19">
            <v>81049.58</v>
          </cell>
        </row>
        <row r="20">
          <cell r="B20" t="str">
            <v>重庆市海马电器有限公司</v>
          </cell>
          <cell r="C20">
            <v>232</v>
          </cell>
          <cell r="D20">
            <v>690665</v>
          </cell>
          <cell r="E20">
            <v>135463.35</v>
          </cell>
          <cell r="F20">
            <v>121917.02</v>
          </cell>
        </row>
        <row r="21">
          <cell r="B21" t="str">
            <v>重庆苏宁易购销售有限公司</v>
          </cell>
          <cell r="C21">
            <v>213</v>
          </cell>
          <cell r="D21">
            <v>381216.18</v>
          </cell>
          <cell r="E21">
            <v>73734.32</v>
          </cell>
          <cell r="F21">
            <v>66360.89</v>
          </cell>
        </row>
        <row r="22">
          <cell r="B22" t="str">
            <v>重庆品宏电子商务有限公司</v>
          </cell>
          <cell r="C22">
            <v>137</v>
          </cell>
          <cell r="D22">
            <v>268400.3</v>
          </cell>
          <cell r="E22">
            <v>50891.59</v>
          </cell>
          <cell r="F22">
            <v>45802.43</v>
          </cell>
        </row>
        <row r="23">
          <cell r="B23" t="str">
            <v>重庆乐创经贸有限公司</v>
          </cell>
          <cell r="C23">
            <v>132</v>
          </cell>
          <cell r="D23">
            <v>1277634.16</v>
          </cell>
          <cell r="E23">
            <v>208138.71</v>
          </cell>
          <cell r="F23">
            <v>187324.84</v>
          </cell>
        </row>
        <row r="24">
          <cell r="B24" t="str">
            <v>重庆尚沃智能家居有限公司</v>
          </cell>
          <cell r="C24">
            <v>131</v>
          </cell>
          <cell r="D24">
            <v>246414.79</v>
          </cell>
          <cell r="E24">
            <v>49282.95</v>
          </cell>
          <cell r="F24">
            <v>44354.66</v>
          </cell>
        </row>
        <row r="25">
          <cell r="B25" t="str">
            <v>重庆德尔玛健康科技有限公司</v>
          </cell>
          <cell r="C25">
            <v>115</v>
          </cell>
          <cell r="D25">
            <v>430153.85</v>
          </cell>
          <cell r="E25">
            <v>85487.25</v>
          </cell>
          <cell r="F25">
            <v>76938.53</v>
          </cell>
        </row>
        <row r="26">
          <cell r="B26" t="str">
            <v>重庆易留堂电子商务有限公司</v>
          </cell>
          <cell r="C26">
            <v>115</v>
          </cell>
          <cell r="D26">
            <v>307821.55</v>
          </cell>
          <cell r="E26">
            <v>60178.32</v>
          </cell>
          <cell r="F26">
            <v>54160.49</v>
          </cell>
        </row>
        <row r="27">
          <cell r="B27" t="str">
            <v>重庆市江津区众力电器销售有限公司</v>
          </cell>
          <cell r="C27">
            <v>81</v>
          </cell>
          <cell r="D27">
            <v>272529.5</v>
          </cell>
          <cell r="E27">
            <v>52667.4</v>
          </cell>
          <cell r="F27">
            <v>47400.66</v>
          </cell>
        </row>
        <row r="28">
          <cell r="B28" t="str">
            <v>重庆鑫创亿机电设备安装有限公司</v>
          </cell>
          <cell r="C28">
            <v>74</v>
          </cell>
          <cell r="D28">
            <v>179707.64</v>
          </cell>
          <cell r="E28">
            <v>35067.26</v>
          </cell>
          <cell r="F28">
            <v>31560.53</v>
          </cell>
        </row>
        <row r="29">
          <cell r="B29" t="str">
            <v>重庆岩知智能家居有限公司</v>
          </cell>
          <cell r="C29">
            <v>61</v>
          </cell>
          <cell r="D29">
            <v>243347.46</v>
          </cell>
          <cell r="E29">
            <v>45194.69</v>
          </cell>
          <cell r="F29">
            <v>40675.22</v>
          </cell>
        </row>
        <row r="30">
          <cell r="B30" t="str">
            <v>重庆格兰仕电器销售有限公司</v>
          </cell>
          <cell r="C30">
            <v>57</v>
          </cell>
          <cell r="D30">
            <v>30148.11</v>
          </cell>
          <cell r="E30">
            <v>5134.06</v>
          </cell>
          <cell r="F30">
            <v>4620.65</v>
          </cell>
        </row>
        <row r="31">
          <cell r="B31" t="str">
            <v>重庆市黔江区黔逸巨通商贸有限公司</v>
          </cell>
          <cell r="C31">
            <v>57</v>
          </cell>
          <cell r="D31">
            <v>137594</v>
          </cell>
          <cell r="E31">
            <v>26689.3</v>
          </cell>
          <cell r="F31">
            <v>24020.37</v>
          </cell>
        </row>
        <row r="32">
          <cell r="B32" t="str">
            <v>重庆市溯源电器有限公司</v>
          </cell>
          <cell r="C32">
            <v>54</v>
          </cell>
          <cell r="D32">
            <v>174059</v>
          </cell>
          <cell r="E32">
            <v>32677.95</v>
          </cell>
          <cell r="F32">
            <v>29410.16</v>
          </cell>
        </row>
        <row r="33">
          <cell r="B33" t="str">
            <v>彭水县远大电器销售有限公司</v>
          </cell>
          <cell r="C33">
            <v>53</v>
          </cell>
          <cell r="D33">
            <v>218041</v>
          </cell>
          <cell r="E33">
            <v>42373.55</v>
          </cell>
          <cell r="F33">
            <v>38136.2</v>
          </cell>
        </row>
        <row r="34">
          <cell r="B34" t="str">
            <v>重庆一能燃具有限公司</v>
          </cell>
          <cell r="C34">
            <v>34</v>
          </cell>
          <cell r="D34">
            <v>40699.83</v>
          </cell>
          <cell r="E34">
            <v>7742.1</v>
          </cell>
          <cell r="F34">
            <v>6967.89</v>
          </cell>
        </row>
        <row r="35">
          <cell r="B35" t="str">
            <v>重庆奥克斯空调设备有限公司</v>
          </cell>
          <cell r="C35">
            <v>8</v>
          </cell>
          <cell r="D35">
            <v>20587.1</v>
          </cell>
          <cell r="E35">
            <v>4117.42</v>
          </cell>
          <cell r="F35">
            <v>3705.68</v>
          </cell>
        </row>
        <row r="36">
          <cell r="B36" t="str">
            <v>重庆百福润商贸有限公司</v>
          </cell>
          <cell r="C36">
            <v>8</v>
          </cell>
          <cell r="D36">
            <v>23142</v>
          </cell>
          <cell r="E36">
            <v>4523.45</v>
          </cell>
          <cell r="F36">
            <v>4071.11</v>
          </cell>
        </row>
        <row r="37">
          <cell r="B37" t="str">
            <v>重庆义金元电子商务有限公司</v>
          </cell>
          <cell r="C37">
            <v>7</v>
          </cell>
          <cell r="D37">
            <v>12063.32</v>
          </cell>
          <cell r="E37">
            <v>2186.79</v>
          </cell>
          <cell r="F37">
            <v>1968.11</v>
          </cell>
        </row>
        <row r="38">
          <cell r="B38" t="str">
            <v>重庆万齐英友电子商务有限公司</v>
          </cell>
          <cell r="C38">
            <v>6</v>
          </cell>
          <cell r="D38">
            <v>7400.29</v>
          </cell>
          <cell r="E38">
            <v>1110.04</v>
          </cell>
          <cell r="F38">
            <v>999.04</v>
          </cell>
        </row>
        <row r="39">
          <cell r="B39" t="str">
            <v>重庆市源泉科教器材有限公司</v>
          </cell>
          <cell r="C39">
            <v>6</v>
          </cell>
          <cell r="D39">
            <v>27594</v>
          </cell>
          <cell r="E39">
            <v>5518.8</v>
          </cell>
          <cell r="F39">
            <v>4966.92</v>
          </cell>
        </row>
        <row r="40">
          <cell r="B40" t="str">
            <v>重庆石头启迪电器有限公司</v>
          </cell>
          <cell r="C40">
            <v>5</v>
          </cell>
          <cell r="D40">
            <v>13231.23</v>
          </cell>
          <cell r="E40">
            <v>1984.67</v>
          </cell>
          <cell r="F40">
            <v>1786.2</v>
          </cell>
        </row>
        <row r="41">
          <cell r="B41" t="str">
            <v>重庆市涪陵区东方电器有限责任公司</v>
          </cell>
          <cell r="C41">
            <v>5</v>
          </cell>
          <cell r="D41">
            <v>21445</v>
          </cell>
          <cell r="E41">
            <v>4289</v>
          </cell>
          <cell r="F41">
            <v>3860.1</v>
          </cell>
        </row>
        <row r="42">
          <cell r="B42" t="str">
            <v>慧购选（重庆）科技有限公司</v>
          </cell>
          <cell r="C42">
            <v>4</v>
          </cell>
          <cell r="D42">
            <v>4691.1</v>
          </cell>
          <cell r="E42">
            <v>840.56</v>
          </cell>
          <cell r="F42">
            <v>756.5</v>
          </cell>
        </row>
        <row r="43">
          <cell r="B43" t="str">
            <v>重庆江诚制冷设备有限公司</v>
          </cell>
          <cell r="C43">
            <v>3</v>
          </cell>
          <cell r="D43">
            <v>14347</v>
          </cell>
          <cell r="E43">
            <v>2869.4</v>
          </cell>
          <cell r="F43">
            <v>2582.46</v>
          </cell>
        </row>
        <row r="44">
          <cell r="B44" t="str">
            <v>重庆创维家用电器销售有限公司</v>
          </cell>
          <cell r="C44">
            <v>2</v>
          </cell>
          <cell r="D44">
            <v>2936.8</v>
          </cell>
          <cell r="E44">
            <v>440.52</v>
          </cell>
          <cell r="F44">
            <v>396.47</v>
          </cell>
        </row>
        <row r="45">
          <cell r="B45" t="str">
            <v>重庆千耀科技有限公司</v>
          </cell>
          <cell r="C45">
            <v>2</v>
          </cell>
          <cell r="D45">
            <v>328</v>
          </cell>
          <cell r="E45">
            <v>49.2</v>
          </cell>
          <cell r="F45">
            <v>44.28</v>
          </cell>
        </row>
        <row r="46">
          <cell r="B46" t="str">
            <v>重庆育丰霖坤文化传媒有限公司</v>
          </cell>
          <cell r="C46">
            <v>2</v>
          </cell>
          <cell r="D46">
            <v>295</v>
          </cell>
          <cell r="E46">
            <v>44.25</v>
          </cell>
          <cell r="F46">
            <v>39.83</v>
          </cell>
        </row>
        <row r="47">
          <cell r="B47" t="str">
            <v>重庆昊睿电器销售有限公司</v>
          </cell>
          <cell r="C47">
            <v>2</v>
          </cell>
          <cell r="D47">
            <v>20875</v>
          </cell>
          <cell r="E47">
            <v>3375</v>
          </cell>
          <cell r="F47">
            <v>3037.5</v>
          </cell>
        </row>
        <row r="48">
          <cell r="B48" t="str">
            <v>重庆市赛玛特科技有限责任公司</v>
          </cell>
          <cell r="C48">
            <v>1</v>
          </cell>
          <cell r="D48">
            <v>169</v>
          </cell>
          <cell r="E48">
            <v>25.35</v>
          </cell>
          <cell r="F48">
            <v>22.82</v>
          </cell>
        </row>
        <row r="49">
          <cell r="B49" t="str">
            <v>重庆天禧联酷科技有限公司</v>
          </cell>
          <cell r="C49">
            <v>1</v>
          </cell>
          <cell r="D49">
            <v>5739</v>
          </cell>
          <cell r="E49">
            <v>1147.8</v>
          </cell>
          <cell r="F49">
            <v>1033.02</v>
          </cell>
        </row>
        <row r="50">
          <cell r="B50" t="str">
            <v>重庆志蓉达科技有限公司</v>
          </cell>
          <cell r="C50">
            <v>1</v>
          </cell>
          <cell r="D50">
            <v>6916</v>
          </cell>
          <cell r="E50">
            <v>1383.2</v>
          </cell>
          <cell r="F50">
            <v>1244.88</v>
          </cell>
        </row>
        <row r="51">
          <cell r="B51" t="str">
            <v>重庆市潼南东方实业有限公司</v>
          </cell>
          <cell r="C51">
            <v>1</v>
          </cell>
          <cell r="D51">
            <v>3250</v>
          </cell>
          <cell r="E51">
            <v>650</v>
          </cell>
          <cell r="F51">
            <v>585</v>
          </cell>
        </row>
        <row r="52">
          <cell r="B52" t="str">
            <v>益丰渝（重庆）电子商务有限公司</v>
          </cell>
          <cell r="C52">
            <v>1</v>
          </cell>
          <cell r="D52">
            <v>2497.94</v>
          </cell>
          <cell r="E52">
            <v>499.58</v>
          </cell>
          <cell r="F52">
            <v>449.62</v>
          </cell>
        </row>
        <row r="53">
          <cell r="B53" t="str">
            <v>重庆市昊政电器有限公司</v>
          </cell>
          <cell r="C53">
            <v>1</v>
          </cell>
          <cell r="D53">
            <v>2000</v>
          </cell>
          <cell r="E53">
            <v>400</v>
          </cell>
          <cell r="F53">
            <v>360</v>
          </cell>
        </row>
        <row r="54">
          <cell r="B54" t="str">
            <v>重庆市南川区协和家电有限公司</v>
          </cell>
          <cell r="C54">
            <v>1</v>
          </cell>
          <cell r="D54">
            <v>2124</v>
          </cell>
          <cell r="E54">
            <v>424.8</v>
          </cell>
          <cell r="F54">
            <v>382.32</v>
          </cell>
        </row>
        <row r="55">
          <cell r="B55" t="str">
            <v>重庆盈沣家电销售有限公司</v>
          </cell>
          <cell r="C55">
            <v>1</v>
          </cell>
          <cell r="D55">
            <v>2749</v>
          </cell>
          <cell r="E55">
            <v>549.8</v>
          </cell>
          <cell r="F55">
            <v>494.82</v>
          </cell>
        </row>
        <row r="56">
          <cell r="B56" t="str">
            <v>重庆飞畅通讯器材有限公司</v>
          </cell>
          <cell r="C56">
            <v>1</v>
          </cell>
          <cell r="D56">
            <v>4299</v>
          </cell>
          <cell r="E56">
            <v>859.8</v>
          </cell>
          <cell r="F56">
            <v>773.82</v>
          </cell>
        </row>
        <row r="57">
          <cell r="B57" t="str">
            <v>重庆天遂仁意科技有限责任公司</v>
          </cell>
          <cell r="C57">
            <v>1</v>
          </cell>
          <cell r="D57">
            <v>3999</v>
          </cell>
          <cell r="E57">
            <v>799.8</v>
          </cell>
          <cell r="F57">
            <v>719.82</v>
          </cell>
        </row>
        <row r="58">
          <cell r="B58" t="str">
            <v>重庆市佳友电器有限责任公司</v>
          </cell>
          <cell r="C58">
            <v>1</v>
          </cell>
          <cell r="D58">
            <v>3125</v>
          </cell>
          <cell r="E58">
            <v>625</v>
          </cell>
          <cell r="F58">
            <v>562.5</v>
          </cell>
        </row>
        <row r="59">
          <cell r="B59" t="str">
            <v>巫溪县嘉骏机车有限责任公司</v>
          </cell>
          <cell r="C59">
            <v>1</v>
          </cell>
          <cell r="D59">
            <v>6199</v>
          </cell>
          <cell r="E59">
            <v>1239.8</v>
          </cell>
          <cell r="F59">
            <v>1115.82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tabSelected="1" workbookViewId="0">
      <selection activeCell="W5" sqref="W5"/>
    </sheetView>
  </sheetViews>
  <sheetFormatPr defaultColWidth="9" defaultRowHeight="13.5"/>
  <cols>
    <col min="1" max="1" width="9.125" style="1" customWidth="1"/>
    <col min="2" max="2" width="33" style="1" customWidth="1"/>
    <col min="3" max="3" width="12" style="1" customWidth="1"/>
    <col min="4" max="6" width="15.375" style="1" customWidth="1"/>
    <col min="7" max="9" width="14.375" style="1" customWidth="1"/>
    <col min="10" max="11" width="17.375" style="1" customWidth="1"/>
    <col min="12" max="13" width="12.8" style="1" hidden="1" customWidth="1"/>
    <col min="14" max="14" width="13.8583333333333" style="1" hidden="1" customWidth="1"/>
    <col min="15" max="19" width="12.8" style="1" hidden="1" customWidth="1"/>
    <col min="20" max="22" width="9" style="1" hidden="1" customWidth="1"/>
    <col min="23" max="23" width="12.8" style="1"/>
    <col min="24" max="16384" width="9" style="1"/>
  </cols>
  <sheetData>
    <row r="1" s="1" customFormat="1" spans="1:22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="1" customFormat="1" ht="22.5" spans="1:22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1" customFormat="1" spans="1:22">
      <c r="A3" s="2"/>
      <c r="B3" s="2"/>
      <c r="C3" s="2"/>
      <c r="D3" s="2"/>
      <c r="E3" s="2"/>
      <c r="F3" s="2"/>
      <c r="G3" s="2"/>
      <c r="H3" s="2"/>
      <c r="I3" s="2"/>
      <c r="J3" s="2"/>
      <c r="K3" s="3"/>
    </row>
    <row r="4" s="1" customFormat="1" ht="40.5" spans="1:22">
      <c r="A4" s="7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T4" s="1" t="s">
        <v>17</v>
      </c>
      <c r="U4" s="1" t="s">
        <v>18</v>
      </c>
      <c r="V4" s="1" t="s">
        <v>19</v>
      </c>
    </row>
    <row r="5" s="1" customFormat="1" ht="27" spans="1:22">
      <c r="A5" s="10"/>
      <c r="B5" s="10"/>
      <c r="C5" s="10"/>
      <c r="D5" s="11" t="s">
        <v>20</v>
      </c>
      <c r="E5" s="11" t="s">
        <v>21</v>
      </c>
      <c r="F5" s="11" t="s">
        <v>22</v>
      </c>
      <c r="G5" s="12" t="s">
        <v>23</v>
      </c>
      <c r="H5" s="12" t="s">
        <v>24</v>
      </c>
      <c r="I5" s="12" t="s">
        <v>25</v>
      </c>
      <c r="J5" s="12" t="s">
        <v>26</v>
      </c>
      <c r="K5" s="12" t="s">
        <v>27</v>
      </c>
    </row>
    <row r="6" s="1" customFormat="1" ht="16.5" spans="1:22">
      <c r="A6" s="13">
        <v>1</v>
      </c>
      <c r="B6" s="14" t="s">
        <v>28</v>
      </c>
      <c r="C6" s="15">
        <v>232289</v>
      </c>
      <c r="D6" s="16">
        <v>902231609.58</v>
      </c>
      <c r="E6" s="16">
        <v>170139764.41</v>
      </c>
      <c r="F6" s="16">
        <f t="shared" ref="F6:F60" si="0">ROUND(E6*0.9,2)</f>
        <v>153125787.97</v>
      </c>
      <c r="G6" s="17">
        <f>VLOOKUP(B6,'[4]附表1 (全部) (10.12)'!$B$6:$G$59,6,FALSE)</f>
        <v>54100000</v>
      </c>
      <c r="H6" s="17">
        <v>95353625.6</v>
      </c>
      <c r="I6" s="17"/>
      <c r="J6" s="18">
        <f t="shared" ref="J6:J12" si="1">F6-G6-H6</f>
        <v>3672162.37</v>
      </c>
      <c r="K6" s="18">
        <f t="shared" ref="K6:K12" si="2">I6+J6</f>
        <v>3672162.37</v>
      </c>
      <c r="L6" s="1" t="e">
        <f>VLOOKUP(B6,#REF!,7,FALSE)</f>
        <v>#REF!</v>
      </c>
      <c r="M6" s="1" t="e">
        <f>VLOOKUP(B6,#REF!,8,FALSE)</f>
        <v>#REF!</v>
      </c>
      <c r="N6" s="1" t="e">
        <f t="shared" ref="N6:N59" si="3">L6+M6</f>
        <v>#REF!</v>
      </c>
      <c r="O6" s="1">
        <v>20608729.75005</v>
      </c>
      <c r="P6" s="1" t="e">
        <f t="shared" ref="P6:P59" si="4">N6-O6-L6</f>
        <v>#REF!</v>
      </c>
      <c r="Q6" s="1">
        <f>VLOOKUP(B6,[1]Sheet1!$B$4:$K$21,10,FALSE)</f>
        <v>3780299.53995</v>
      </c>
      <c r="R6" s="19" t="e">
        <f t="shared" ref="R6:R59" si="5">P6-Q6</f>
        <v>#REF!</v>
      </c>
      <c r="T6" s="1" t="e">
        <f>VLOOKUP(B6,[2]Sheet1!$C$3:$H$528,6,FALSE)</f>
        <v>#N/A</v>
      </c>
      <c r="U6" s="1" t="e">
        <f>VLOOKUP(B6,[3]Sheet1!$C$3:$C$233,1,FALSE)</f>
        <v>#N/A</v>
      </c>
    </row>
    <row r="7" s="1" customFormat="1" ht="16.5" spans="1:22">
      <c r="A7" s="13">
        <v>2</v>
      </c>
      <c r="B7" s="14" t="s">
        <v>29</v>
      </c>
      <c r="C7" s="20">
        <v>53375</v>
      </c>
      <c r="D7" s="16">
        <v>151378722.14</v>
      </c>
      <c r="E7" s="16">
        <v>29153424.61</v>
      </c>
      <c r="F7" s="16">
        <f t="shared" si="0"/>
        <v>26238082.15</v>
      </c>
      <c r="G7" s="17">
        <f>VLOOKUP(B7,'[4]附表1 (全部) (10.12)'!$B$6:$G$59,6,FALSE)</f>
        <v>5740000</v>
      </c>
      <c r="H7" s="17">
        <v>16118727.58</v>
      </c>
      <c r="I7" s="17"/>
      <c r="J7" s="18">
        <f t="shared" si="1"/>
        <v>4379354.57</v>
      </c>
      <c r="K7" s="18">
        <f t="shared" si="2"/>
        <v>4379354.57</v>
      </c>
      <c r="L7" s="1" t="e">
        <f>VLOOKUP(B7,#REF!,7,FALSE)</f>
        <v>#REF!</v>
      </c>
      <c r="M7" s="1" t="e">
        <f>VLOOKUP(B7,#REF!,8,FALSE)</f>
        <v>#REF!</v>
      </c>
      <c r="N7" s="1" t="e">
        <f t="shared" si="3"/>
        <v>#REF!</v>
      </c>
      <c r="O7" s="1">
        <v>2838789.54125</v>
      </c>
      <c r="P7" s="1" t="e">
        <f t="shared" si="4"/>
        <v>#REF!</v>
      </c>
      <c r="Q7" s="1">
        <f>VLOOKUP(B7,[1]Sheet1!$B$4:$K$21,10,FALSE)</f>
        <v>520724.70875</v>
      </c>
      <c r="R7" s="1" t="e">
        <f t="shared" si="5"/>
        <v>#REF!</v>
      </c>
      <c r="T7" s="1" t="e">
        <f>VLOOKUP(B7,[2]Sheet1!$C$3:$H$528,6,FALSE)</f>
        <v>#N/A</v>
      </c>
      <c r="U7" s="1" t="e">
        <f>VLOOKUP(B7,[3]Sheet1!$C$3:$C$233,1,FALSE)</f>
        <v>#N/A</v>
      </c>
    </row>
    <row r="8" s="1" customFormat="1" ht="16.5" spans="1:22">
      <c r="A8" s="13">
        <v>3</v>
      </c>
      <c r="B8" s="14" t="s">
        <v>30</v>
      </c>
      <c r="C8" s="15">
        <v>48853</v>
      </c>
      <c r="D8" s="16">
        <v>107663283.38</v>
      </c>
      <c r="E8" s="16">
        <v>21023619.94</v>
      </c>
      <c r="F8" s="16">
        <f t="shared" si="0"/>
        <v>18921257.95</v>
      </c>
      <c r="G8" s="17">
        <f>VLOOKUP(B8,'[4]附表1 (全部) (10.12)'!$B$6:$G$59,6,FALSE)</f>
        <v>3660000</v>
      </c>
      <c r="H8" s="17">
        <v>13865231.24</v>
      </c>
      <c r="I8" s="17"/>
      <c r="J8" s="18">
        <f t="shared" si="1"/>
        <v>1396026.71</v>
      </c>
      <c r="K8" s="18">
        <f t="shared" si="2"/>
        <v>1396026.71</v>
      </c>
      <c r="L8" s="1" t="e">
        <f>VLOOKUP(B8,#REF!,7,FALSE)</f>
        <v>#REF!</v>
      </c>
      <c r="M8" s="1" t="e">
        <f>VLOOKUP(B8,#REF!,8,FALSE)</f>
        <v>#REF!</v>
      </c>
      <c r="N8" s="1" t="e">
        <f t="shared" si="3"/>
        <v>#REF!</v>
      </c>
      <c r="O8" s="1">
        <v>2821422.10415</v>
      </c>
      <c r="P8" s="1" t="e">
        <f t="shared" si="4"/>
        <v>#REF!</v>
      </c>
      <c r="Q8" s="1">
        <f>VLOOKUP(B8,[1]Sheet1!$B$4:$K$21,10,FALSE)</f>
        <v>517538.96585</v>
      </c>
      <c r="R8" s="1" t="e">
        <f t="shared" si="5"/>
        <v>#REF!</v>
      </c>
      <c r="T8" s="1" t="e">
        <f>VLOOKUP(B8,[2]Sheet1!$C$3:$H$528,6,FALSE)</f>
        <v>#N/A</v>
      </c>
      <c r="U8" s="1" t="e">
        <f>VLOOKUP(B8,[3]Sheet1!$C$3:$C$233,1,FALSE)</f>
        <v>#N/A</v>
      </c>
    </row>
    <row r="9" s="1" customFormat="1" ht="16.5" spans="1:22">
      <c r="A9" s="13">
        <v>4</v>
      </c>
      <c r="B9" s="14" t="s">
        <v>31</v>
      </c>
      <c r="C9" s="15">
        <v>20143</v>
      </c>
      <c r="D9" s="16">
        <v>43335037.63</v>
      </c>
      <c r="E9" s="16">
        <v>8253717.84</v>
      </c>
      <c r="F9" s="16">
        <f t="shared" si="0"/>
        <v>7428346.06</v>
      </c>
      <c r="G9" s="17">
        <f>VLOOKUP(B9,'[4]附表1 (全部) (10.12)'!$B$6:$G$59,6,FALSE)</f>
        <v>2510000</v>
      </c>
      <c r="H9" s="17">
        <v>4022645.65</v>
      </c>
      <c r="I9" s="17"/>
      <c r="J9" s="18">
        <f t="shared" si="1"/>
        <v>895700.41</v>
      </c>
      <c r="K9" s="18">
        <f t="shared" si="2"/>
        <v>895700.41</v>
      </c>
      <c r="L9" s="1" t="e">
        <f>VLOOKUP(B9,#REF!,7,FALSE)</f>
        <v>#REF!</v>
      </c>
      <c r="M9" s="1" t="e">
        <f>VLOOKUP(B9,#REF!,8,FALSE)</f>
        <v>#REF!</v>
      </c>
      <c r="N9" s="1" t="e">
        <f t="shared" si="3"/>
        <v>#REF!</v>
      </c>
      <c r="O9" s="1">
        <v>850684.88115</v>
      </c>
      <c r="P9" s="1" t="e">
        <f t="shared" si="4"/>
        <v>#REF!</v>
      </c>
      <c r="Q9" s="1">
        <f>VLOOKUP(B9,[1]Sheet1!$B$4:$K$21,10,FALSE)</f>
        <v>156042.78885</v>
      </c>
      <c r="R9" s="1" t="e">
        <f t="shared" si="5"/>
        <v>#REF!</v>
      </c>
      <c r="T9" s="1">
        <f>VLOOKUP(B9,[2]Sheet1!$C$3:$H$528,6,FALSE)</f>
        <v>1000000</v>
      </c>
      <c r="U9" s="1" t="e">
        <f>VLOOKUP(B9,[3]Sheet1!$C$3:$C$233,1,FALSE)</f>
        <v>#N/A</v>
      </c>
    </row>
    <row r="10" s="1" customFormat="1" ht="16.5" spans="1:22">
      <c r="A10" s="13">
        <v>5</v>
      </c>
      <c r="B10" s="14" t="s">
        <v>32</v>
      </c>
      <c r="C10" s="15">
        <v>17391</v>
      </c>
      <c r="D10" s="16">
        <v>28917462.26</v>
      </c>
      <c r="E10" s="16">
        <v>5575531.02</v>
      </c>
      <c r="F10" s="16">
        <f t="shared" si="0"/>
        <v>5017977.92</v>
      </c>
      <c r="G10" s="17">
        <f>VLOOKUP(B10,'[4]附表1 (全部) (10.12)'!$B$6:$G$59,6,FALSE)</f>
        <v>1380000</v>
      </c>
      <c r="H10" s="17">
        <v>3249654.79</v>
      </c>
      <c r="I10" s="17"/>
      <c r="J10" s="18">
        <f t="shared" si="1"/>
        <v>388323.13</v>
      </c>
      <c r="K10" s="18">
        <f t="shared" si="2"/>
        <v>388323.13</v>
      </c>
      <c r="L10" s="1" t="e">
        <f>VLOOKUP(B10,#REF!,7,FALSE)</f>
        <v>#REF!</v>
      </c>
      <c r="M10" s="1" t="e">
        <f>VLOOKUP(B10,#REF!,8,FALSE)</f>
        <v>#REF!</v>
      </c>
      <c r="N10" s="1" t="e">
        <f t="shared" si="3"/>
        <v>#REF!</v>
      </c>
      <c r="P10" s="1" t="e">
        <f t="shared" si="4"/>
        <v>#REF!</v>
      </c>
      <c r="R10" s="1" t="e">
        <f t="shared" si="5"/>
        <v>#REF!</v>
      </c>
      <c r="T10" s="1" t="e">
        <f>VLOOKUP(B10,[2]Sheet1!$C$3:$H$528,6,FALSE)</f>
        <v>#N/A</v>
      </c>
      <c r="U10" s="1" t="e">
        <f>VLOOKUP(B10,[3]Sheet1!$C$3:$C$233,1,FALSE)</f>
        <v>#N/A</v>
      </c>
    </row>
    <row r="11" s="1" customFormat="1" ht="16.5" spans="1:22">
      <c r="A11" s="13">
        <v>6</v>
      </c>
      <c r="B11" s="14" t="s">
        <v>33</v>
      </c>
      <c r="C11" s="15">
        <v>5553</v>
      </c>
      <c r="D11" s="16">
        <v>13067715.37</v>
      </c>
      <c r="E11" s="16">
        <v>2535976.47</v>
      </c>
      <c r="F11" s="16">
        <f t="shared" si="0"/>
        <v>2282378.82</v>
      </c>
      <c r="G11" s="17">
        <f>VLOOKUP(B11,'[4]附表1 (全部) (10.12)'!$B$6:$G$59,6,FALSE)</f>
        <v>840000</v>
      </c>
      <c r="H11" s="17">
        <v>1439422.35</v>
      </c>
      <c r="I11" s="17"/>
      <c r="J11" s="18">
        <f t="shared" si="1"/>
        <v>2956.46999999974</v>
      </c>
      <c r="K11" s="18">
        <f t="shared" si="2"/>
        <v>2956.46999999974</v>
      </c>
      <c r="L11" s="1" t="e">
        <f>VLOOKUP(B11,#REF!,7,FALSE)</f>
        <v>#REF!</v>
      </c>
      <c r="M11" s="1" t="e">
        <f>VLOOKUP(B11,#REF!,8,FALSE)</f>
        <v>#REF!</v>
      </c>
      <c r="N11" s="1" t="e">
        <f t="shared" si="3"/>
        <v>#REF!</v>
      </c>
      <c r="P11" s="1" t="e">
        <f t="shared" si="4"/>
        <v>#REF!</v>
      </c>
      <c r="R11" s="1" t="e">
        <f t="shared" si="5"/>
        <v>#REF!</v>
      </c>
      <c r="T11" s="1" t="e">
        <f>VLOOKUP(B11,[2]Sheet1!$C$3:$H$528,6,FALSE)</f>
        <v>#N/A</v>
      </c>
      <c r="U11" s="1" t="e">
        <f>VLOOKUP(B11,[3]Sheet1!$C$3:$C$233,1,FALSE)</f>
        <v>#N/A</v>
      </c>
    </row>
    <row r="12" s="1" customFormat="1" ht="16.5" spans="1:22">
      <c r="A12" s="13">
        <v>7</v>
      </c>
      <c r="B12" s="14" t="s">
        <v>34</v>
      </c>
      <c r="C12" s="15">
        <v>3835</v>
      </c>
      <c r="D12" s="16">
        <v>9764692.5</v>
      </c>
      <c r="E12" s="16">
        <v>1878835.85</v>
      </c>
      <c r="F12" s="16">
        <f t="shared" si="0"/>
        <v>1690952.27</v>
      </c>
      <c r="G12" s="17">
        <f>VLOOKUP(B12,'[4]附表1 (全部) (10.12)'!$B$6:$G$59,6,FALSE)</f>
        <v>610000</v>
      </c>
      <c r="H12" s="17">
        <v>1071235.39</v>
      </c>
      <c r="I12" s="17"/>
      <c r="J12" s="18">
        <f t="shared" si="1"/>
        <v>9716.88000000012</v>
      </c>
      <c r="K12" s="18">
        <f t="shared" si="2"/>
        <v>9716.88000000012</v>
      </c>
      <c r="L12" s="1" t="e">
        <f>VLOOKUP(B12,#REF!,7,FALSE)</f>
        <v>#REF!</v>
      </c>
      <c r="M12" s="1" t="e">
        <f>VLOOKUP(B12,#REF!,8,FALSE)</f>
        <v>#REF!</v>
      </c>
      <c r="N12" s="1" t="e">
        <f t="shared" si="3"/>
        <v>#REF!</v>
      </c>
      <c r="P12" s="1" t="e">
        <f t="shared" si="4"/>
        <v>#REF!</v>
      </c>
      <c r="R12" s="1" t="e">
        <f t="shared" si="5"/>
        <v>#REF!</v>
      </c>
      <c r="T12" s="1" t="e">
        <f>VLOOKUP(B12,[2]Sheet1!$C$3:$H$528,6,FALSE)</f>
        <v>#N/A</v>
      </c>
      <c r="U12" s="1" t="e">
        <f>VLOOKUP(B12,[3]Sheet1!$C$3:$C$233,1,FALSE)</f>
        <v>#N/A</v>
      </c>
    </row>
    <row r="13" s="1" customFormat="1" ht="16.5" spans="1:22">
      <c r="A13" s="13">
        <v>8</v>
      </c>
      <c r="B13" s="14" t="s">
        <v>35</v>
      </c>
      <c r="C13" s="15">
        <v>2590</v>
      </c>
      <c r="D13" s="16">
        <v>6599207.95</v>
      </c>
      <c r="E13" s="16">
        <v>1266702.33</v>
      </c>
      <c r="F13" s="16">
        <f t="shared" si="0"/>
        <v>1140032.1</v>
      </c>
      <c r="G13" s="17"/>
      <c r="H13" s="17">
        <v>1144394.47</v>
      </c>
      <c r="I13" s="17"/>
      <c r="J13" s="18"/>
      <c r="K13" s="18"/>
      <c r="N13" s="1">
        <f t="shared" si="3"/>
        <v>0</v>
      </c>
      <c r="P13" s="1">
        <f t="shared" si="4"/>
        <v>0</v>
      </c>
      <c r="R13" s="1">
        <f t="shared" si="5"/>
        <v>0</v>
      </c>
      <c r="T13" s="1" t="e">
        <f>VLOOKUP(B13,[2]Sheet1!$C$3:$H$528,6,FALSE)</f>
        <v>#N/A</v>
      </c>
      <c r="U13" s="1" t="e">
        <f>VLOOKUP(B13,[3]Sheet1!$C$3:$C$233,1,FALSE)</f>
        <v>#N/A</v>
      </c>
    </row>
    <row r="14" s="1" customFormat="1" ht="16.5" spans="1:22">
      <c r="A14" s="13">
        <v>9</v>
      </c>
      <c r="B14" s="14" t="s">
        <v>36</v>
      </c>
      <c r="C14" s="15">
        <v>2545</v>
      </c>
      <c r="D14" s="16">
        <v>8404960.33</v>
      </c>
      <c r="E14" s="16">
        <v>1680482.35</v>
      </c>
      <c r="F14" s="16">
        <f t="shared" si="0"/>
        <v>1512434.12</v>
      </c>
      <c r="G14" s="17"/>
      <c r="H14" s="17">
        <v>1389009.96</v>
      </c>
      <c r="I14" s="17"/>
      <c r="J14" s="18">
        <f t="shared" ref="J14:J16" si="6">F14-G14-H14</f>
        <v>123424.16</v>
      </c>
      <c r="K14" s="18">
        <f t="shared" ref="K14:K16" si="7">I14+J14</f>
        <v>123424.16</v>
      </c>
      <c r="L14" s="1" t="e">
        <f>VLOOKUP(B14,#REF!,7,FALSE)</f>
        <v>#REF!</v>
      </c>
      <c r="M14" s="1" t="e">
        <f>VLOOKUP(B14,#REF!,8,FALSE)</f>
        <v>#REF!</v>
      </c>
      <c r="N14" s="1" t="e">
        <f t="shared" si="3"/>
        <v>#REF!</v>
      </c>
      <c r="P14" s="1" t="e">
        <f t="shared" si="4"/>
        <v>#REF!</v>
      </c>
      <c r="R14" s="1" t="e">
        <f t="shared" si="5"/>
        <v>#REF!</v>
      </c>
      <c r="T14" s="1">
        <f>VLOOKUP(B14,[2]Sheet1!$C$3:$H$528,6,FALSE)</f>
        <v>600000</v>
      </c>
      <c r="U14" s="1" t="e">
        <f>VLOOKUP(B14,[3]Sheet1!$C$3:$C$233,1,FALSE)</f>
        <v>#N/A</v>
      </c>
    </row>
    <row r="15" s="1" customFormat="1" ht="16.5" spans="1:22">
      <c r="A15" s="13">
        <v>10</v>
      </c>
      <c r="B15" s="14" t="s">
        <v>37</v>
      </c>
      <c r="C15" s="15">
        <v>1168</v>
      </c>
      <c r="D15" s="16">
        <v>3530278.72</v>
      </c>
      <c r="E15" s="16">
        <v>668313.73</v>
      </c>
      <c r="F15" s="16">
        <f t="shared" si="0"/>
        <v>601482.36</v>
      </c>
      <c r="G15" s="17"/>
      <c r="H15" s="17">
        <v>496425.07</v>
      </c>
      <c r="I15" s="17"/>
      <c r="J15" s="18">
        <f t="shared" si="6"/>
        <v>105057.29</v>
      </c>
      <c r="K15" s="18">
        <f t="shared" si="7"/>
        <v>105057.29</v>
      </c>
      <c r="L15" s="1" t="e">
        <f>VLOOKUP(B15,#REF!,7,FALSE)</f>
        <v>#REF!</v>
      </c>
      <c r="M15" s="1" t="e">
        <f>VLOOKUP(B15,#REF!,8,FALSE)</f>
        <v>#REF!</v>
      </c>
      <c r="N15" s="1" t="e">
        <f t="shared" si="3"/>
        <v>#REF!</v>
      </c>
      <c r="O15" s="1">
        <v>150722.65</v>
      </c>
      <c r="P15" s="1" t="e">
        <f t="shared" si="4"/>
        <v>#REF!</v>
      </c>
      <c r="Q15" s="1">
        <f>VLOOKUP(B15,[1]Sheet1!$B$4:$K$21,10,FALSE)</f>
        <v>27647.35</v>
      </c>
      <c r="R15" s="1" t="e">
        <f t="shared" si="5"/>
        <v>#REF!</v>
      </c>
      <c r="T15" s="1" t="e">
        <f>VLOOKUP(B15,[2]Sheet1!$C$3:$H$528,6,FALSE)</f>
        <v>#N/A</v>
      </c>
      <c r="U15" s="1" t="e">
        <f>VLOOKUP(B15,[3]Sheet1!$C$3:$C$233,1,FALSE)</f>
        <v>#N/A</v>
      </c>
    </row>
    <row r="16" s="1" customFormat="1" ht="16.5" spans="1:22">
      <c r="A16" s="13">
        <v>11</v>
      </c>
      <c r="B16" s="14" t="s">
        <v>38</v>
      </c>
      <c r="C16" s="15">
        <v>759</v>
      </c>
      <c r="D16" s="16">
        <v>1477526.5</v>
      </c>
      <c r="E16" s="16">
        <v>283301.42</v>
      </c>
      <c r="F16" s="16">
        <f t="shared" si="0"/>
        <v>254971.28</v>
      </c>
      <c r="G16" s="17"/>
      <c r="H16" s="17">
        <v>254488.12</v>
      </c>
      <c r="I16" s="17"/>
      <c r="J16" s="18">
        <f t="shared" si="6"/>
        <v>483.160000000003</v>
      </c>
      <c r="K16" s="18">
        <f t="shared" si="7"/>
        <v>483.160000000003</v>
      </c>
      <c r="L16" s="1" t="e">
        <f>VLOOKUP(B16,#REF!,7,FALSE)</f>
        <v>#REF!</v>
      </c>
      <c r="M16" s="1" t="e">
        <f>VLOOKUP(B16,#REF!,8,FALSE)</f>
        <v>#REF!</v>
      </c>
      <c r="N16" s="1" t="e">
        <f t="shared" si="3"/>
        <v>#REF!</v>
      </c>
      <c r="O16" s="1">
        <v>211105.336</v>
      </c>
      <c r="P16" s="1" t="e">
        <f t="shared" si="4"/>
        <v>#REF!</v>
      </c>
      <c r="Q16" s="1">
        <f>VLOOKUP(B16,[1]Sheet1!$B$4:$K$21,10,FALSE)</f>
        <v>38723.464</v>
      </c>
      <c r="R16" s="1" t="e">
        <f t="shared" si="5"/>
        <v>#REF!</v>
      </c>
      <c r="T16" s="1" t="e">
        <f>VLOOKUP(B16,[2]Sheet1!$C$3:$H$528,6,FALSE)</f>
        <v>#N/A</v>
      </c>
      <c r="U16" s="1" t="e">
        <f>VLOOKUP(B16,[3]Sheet1!$C$3:$C$233,1,FALSE)</f>
        <v>#N/A</v>
      </c>
    </row>
    <row r="17" s="1" customFormat="1" ht="16.5" spans="1:21">
      <c r="A17" s="13">
        <v>12</v>
      </c>
      <c r="B17" s="14" t="s">
        <v>39</v>
      </c>
      <c r="C17" s="15">
        <v>422</v>
      </c>
      <c r="D17" s="16">
        <v>1645573</v>
      </c>
      <c r="E17" s="16">
        <v>317020.3</v>
      </c>
      <c r="F17" s="16">
        <f t="shared" si="0"/>
        <v>285318.27</v>
      </c>
      <c r="G17" s="17"/>
      <c r="H17" s="17">
        <v>285318.27</v>
      </c>
      <c r="I17" s="17"/>
      <c r="J17" s="18"/>
      <c r="K17" s="18"/>
      <c r="L17" s="1" t="e">
        <f>VLOOKUP(B17,#REF!,7,FALSE)</f>
        <v>#REF!</v>
      </c>
      <c r="M17" s="1" t="e">
        <f>VLOOKUP(B17,#REF!,8,FALSE)</f>
        <v>#REF!</v>
      </c>
      <c r="N17" s="1" t="e">
        <f t="shared" si="3"/>
        <v>#REF!</v>
      </c>
      <c r="O17" s="1">
        <v>186120.89145</v>
      </c>
      <c r="P17" s="1" t="e">
        <f t="shared" si="4"/>
        <v>#REF!</v>
      </c>
      <c r="Q17" s="1">
        <f>VLOOKUP(B17,[1]Sheet1!$B$4:$K$21,10,FALSE)</f>
        <v>34140.51855</v>
      </c>
      <c r="R17" s="1" t="e">
        <f t="shared" si="5"/>
        <v>#REF!</v>
      </c>
      <c r="T17" s="1" t="e">
        <f>VLOOKUP(B17,[2]Sheet1!$C$3:$H$528,6,FALSE)</f>
        <v>#N/A</v>
      </c>
      <c r="U17" s="1" t="e">
        <f>VLOOKUP(B17,[3]Sheet1!$C$3:$C$233,1,FALSE)</f>
        <v>#N/A</v>
      </c>
    </row>
    <row r="18" s="1" customFormat="1" ht="16.5" spans="1:21">
      <c r="A18" s="13">
        <v>13</v>
      </c>
      <c r="B18" s="14" t="s">
        <v>40</v>
      </c>
      <c r="C18" s="15">
        <v>381</v>
      </c>
      <c r="D18" s="16">
        <v>1013794.38</v>
      </c>
      <c r="E18" s="16">
        <v>200509.31</v>
      </c>
      <c r="F18" s="16">
        <f t="shared" si="0"/>
        <v>180458.38</v>
      </c>
      <c r="G18" s="17"/>
      <c r="H18" s="17">
        <v>180458.38</v>
      </c>
      <c r="I18" s="17"/>
      <c r="J18" s="18"/>
      <c r="K18" s="18"/>
      <c r="L18" s="1" t="e">
        <f>VLOOKUP(B18,#REF!,7,FALSE)</f>
        <v>#REF!</v>
      </c>
      <c r="M18" s="1" t="e">
        <f>VLOOKUP(B18,#REF!,8,FALSE)</f>
        <v>#REF!</v>
      </c>
      <c r="N18" s="1" t="e">
        <f t="shared" si="3"/>
        <v>#REF!</v>
      </c>
      <c r="O18" s="1">
        <v>152487.3311</v>
      </c>
      <c r="P18" s="1" t="e">
        <f t="shared" si="4"/>
        <v>#REF!</v>
      </c>
      <c r="Q18" s="1">
        <f>VLOOKUP(B18,[1]Sheet1!$B$4:$K$21,10,FALSE)</f>
        <v>27971.0489</v>
      </c>
      <c r="R18" s="1" t="e">
        <f t="shared" si="5"/>
        <v>#REF!</v>
      </c>
      <c r="T18" s="1" t="e">
        <f>VLOOKUP(B18,[2]Sheet1!$C$3:$H$528,6,FALSE)</f>
        <v>#N/A</v>
      </c>
      <c r="U18" s="1" t="e">
        <f>VLOOKUP(B18,[3]Sheet1!$C$3:$C$233,1,FALSE)</f>
        <v>#N/A</v>
      </c>
    </row>
    <row r="19" s="1" customFormat="1" ht="16.5" spans="1:21">
      <c r="A19" s="13">
        <v>14</v>
      </c>
      <c r="B19" s="14" t="s">
        <v>41</v>
      </c>
      <c r="C19" s="15">
        <v>339</v>
      </c>
      <c r="D19" s="16">
        <v>600367.98</v>
      </c>
      <c r="E19" s="16">
        <v>90055.09</v>
      </c>
      <c r="F19" s="16">
        <f t="shared" si="0"/>
        <v>81049.58</v>
      </c>
      <c r="G19" s="17"/>
      <c r="H19" s="17">
        <v>81049.58</v>
      </c>
      <c r="I19" s="17"/>
      <c r="J19" s="18"/>
      <c r="K19" s="18"/>
      <c r="N19" s="1">
        <f t="shared" si="3"/>
        <v>0</v>
      </c>
      <c r="P19" s="1">
        <f t="shared" si="4"/>
        <v>0</v>
      </c>
      <c r="R19" s="1">
        <f t="shared" si="5"/>
        <v>0</v>
      </c>
      <c r="T19" s="1" t="e">
        <f>VLOOKUP(B19,[2]Sheet1!$C$3:$H$528,6,FALSE)</f>
        <v>#N/A</v>
      </c>
      <c r="U19" s="1" t="e">
        <f>VLOOKUP(B19,[3]Sheet1!$C$3:$C$233,1,FALSE)</f>
        <v>#N/A</v>
      </c>
    </row>
    <row r="20" s="1" customFormat="1" ht="16.5" spans="1:21">
      <c r="A20" s="13">
        <v>15</v>
      </c>
      <c r="B20" s="14" t="s">
        <v>42</v>
      </c>
      <c r="C20" s="15">
        <v>232</v>
      </c>
      <c r="D20" s="16">
        <v>690665</v>
      </c>
      <c r="E20" s="16">
        <v>135463.35</v>
      </c>
      <c r="F20" s="16">
        <f t="shared" si="0"/>
        <v>121917.02</v>
      </c>
      <c r="G20" s="17"/>
      <c r="H20" s="17">
        <v>121917.02</v>
      </c>
      <c r="I20" s="17"/>
      <c r="J20" s="18"/>
      <c r="K20" s="18"/>
      <c r="L20" s="1" t="e">
        <f>VLOOKUP(B20,#REF!,7,FALSE)</f>
        <v>#REF!</v>
      </c>
      <c r="M20" s="1" t="e">
        <f>VLOOKUP(B20,#REF!,8,FALSE)</f>
        <v>#REF!</v>
      </c>
      <c r="N20" s="1" t="e">
        <f t="shared" si="3"/>
        <v>#REF!</v>
      </c>
      <c r="P20" s="1" t="e">
        <f t="shared" si="4"/>
        <v>#REF!</v>
      </c>
      <c r="R20" s="1" t="e">
        <f t="shared" si="5"/>
        <v>#REF!</v>
      </c>
      <c r="T20" s="1" t="e">
        <f>VLOOKUP(B20,[2]Sheet1!$C$3:$H$528,6,FALSE)</f>
        <v>#N/A</v>
      </c>
      <c r="U20" s="1" t="str">
        <f>VLOOKUP(B20,[3]Sheet1!$C$3:$C$233,1,FALSE)</f>
        <v>重庆市海马电器有限公司</v>
      </c>
    </row>
    <row r="21" s="1" customFormat="1" ht="16.5" spans="1:21">
      <c r="A21" s="13">
        <v>16</v>
      </c>
      <c r="B21" s="14" t="s">
        <v>43</v>
      </c>
      <c r="C21" s="15">
        <v>214</v>
      </c>
      <c r="D21" s="16">
        <v>381995.18</v>
      </c>
      <c r="E21" s="16">
        <v>74201.92</v>
      </c>
      <c r="F21" s="16">
        <f t="shared" si="0"/>
        <v>66781.73</v>
      </c>
      <c r="G21" s="17"/>
      <c r="H21" s="17">
        <v>66360.89</v>
      </c>
      <c r="I21" s="17"/>
      <c r="J21" s="18">
        <f>F21-G21-H21</f>
        <v>420.839999999997</v>
      </c>
      <c r="K21" s="18">
        <f>I21+J21</f>
        <v>420.839999999997</v>
      </c>
      <c r="N21" s="1">
        <f t="shared" si="3"/>
        <v>0</v>
      </c>
      <c r="P21" s="1">
        <f t="shared" si="4"/>
        <v>0</v>
      </c>
      <c r="R21" s="1">
        <f t="shared" si="5"/>
        <v>0</v>
      </c>
      <c r="T21" s="1" t="e">
        <f>VLOOKUP(B21,[2]Sheet1!$C$3:$H$528,6,FALSE)</f>
        <v>#N/A</v>
      </c>
      <c r="U21" s="1" t="e">
        <f>VLOOKUP(B21,[3]Sheet1!$C$3:$C$233,1,FALSE)</f>
        <v>#N/A</v>
      </c>
    </row>
    <row r="22" s="1" customFormat="1" ht="16.5" spans="1:21">
      <c r="A22" s="13">
        <v>17</v>
      </c>
      <c r="B22" s="14" t="s">
        <v>44</v>
      </c>
      <c r="C22" s="15">
        <v>137</v>
      </c>
      <c r="D22" s="16">
        <v>268400.3</v>
      </c>
      <c r="E22" s="16">
        <v>50891.59</v>
      </c>
      <c r="F22" s="16">
        <f t="shared" si="0"/>
        <v>45802.43</v>
      </c>
      <c r="G22" s="17"/>
      <c r="H22" s="17">
        <v>45802.43</v>
      </c>
      <c r="I22" s="17"/>
      <c r="J22" s="18"/>
      <c r="K22" s="18"/>
      <c r="L22" s="1" t="e">
        <f>VLOOKUP(B22,#REF!,7,FALSE)</f>
        <v>#REF!</v>
      </c>
      <c r="M22" s="1" t="e">
        <f>VLOOKUP(B22,#REF!,8,FALSE)</f>
        <v>#REF!</v>
      </c>
      <c r="N22" s="1" t="e">
        <f t="shared" si="3"/>
        <v>#REF!</v>
      </c>
      <c r="O22" s="1">
        <v>38589.73885</v>
      </c>
      <c r="P22" s="1" t="e">
        <f t="shared" si="4"/>
        <v>#REF!</v>
      </c>
      <c r="Q22" s="1">
        <f>VLOOKUP(B22,[1]Sheet1!$B$4:$K$21,10,FALSE)</f>
        <v>7078.59115</v>
      </c>
      <c r="R22" s="1" t="e">
        <f t="shared" si="5"/>
        <v>#REF!</v>
      </c>
      <c r="T22" s="1" t="e">
        <f>VLOOKUP(B22,[2]Sheet1!$C$3:$H$528,6,FALSE)</f>
        <v>#N/A</v>
      </c>
      <c r="U22" s="1" t="e">
        <f>VLOOKUP(B22,[3]Sheet1!$C$3:$C$233,1,FALSE)</f>
        <v>#N/A</v>
      </c>
    </row>
    <row r="23" s="1" customFormat="1" ht="16.5" spans="1:21">
      <c r="A23" s="13">
        <v>18</v>
      </c>
      <c r="B23" s="14" t="s">
        <v>45</v>
      </c>
      <c r="C23" s="15">
        <v>132</v>
      </c>
      <c r="D23" s="16">
        <v>1277634.16</v>
      </c>
      <c r="E23" s="16">
        <v>208138.71</v>
      </c>
      <c r="F23" s="16">
        <f t="shared" si="0"/>
        <v>187324.84</v>
      </c>
      <c r="G23" s="17"/>
      <c r="H23" s="17">
        <v>187324.84</v>
      </c>
      <c r="I23" s="17"/>
      <c r="J23" s="18"/>
      <c r="K23" s="18"/>
      <c r="L23" s="1" t="e">
        <f>VLOOKUP(B23,#REF!,7,FALSE)</f>
        <v>#REF!</v>
      </c>
      <c r="M23" s="1" t="e">
        <f>VLOOKUP(B23,#REF!,8,FALSE)</f>
        <v>#REF!</v>
      </c>
      <c r="N23" s="1" t="e">
        <f t="shared" si="3"/>
        <v>#REF!</v>
      </c>
      <c r="P23" s="1" t="e">
        <f t="shared" si="4"/>
        <v>#REF!</v>
      </c>
      <c r="R23" s="1" t="e">
        <f t="shared" si="5"/>
        <v>#REF!</v>
      </c>
      <c r="T23" s="1" t="e">
        <f>VLOOKUP(B23,[2]Sheet1!$C$3:$H$528,6,FALSE)</f>
        <v>#N/A</v>
      </c>
      <c r="U23" s="1" t="e">
        <f>VLOOKUP(B23,[3]Sheet1!$C$3:$C$233,1,FALSE)</f>
        <v>#N/A</v>
      </c>
    </row>
    <row r="24" s="1" customFormat="1" ht="16.5" spans="1:21">
      <c r="A24" s="13">
        <v>19</v>
      </c>
      <c r="B24" s="14" t="s">
        <v>46</v>
      </c>
      <c r="C24" s="15">
        <v>131</v>
      </c>
      <c r="D24" s="16">
        <v>246414.79</v>
      </c>
      <c r="E24" s="16">
        <v>49282.95</v>
      </c>
      <c r="F24" s="16">
        <f t="shared" si="0"/>
        <v>44354.66</v>
      </c>
      <c r="G24" s="17"/>
      <c r="H24" s="17">
        <v>44354.66</v>
      </c>
      <c r="I24" s="17"/>
      <c r="J24" s="18"/>
      <c r="K24" s="18"/>
      <c r="L24" s="1" t="e">
        <f>VLOOKUP(B24,#REF!,7,FALSE)</f>
        <v>#REF!</v>
      </c>
      <c r="M24" s="1" t="e">
        <f>VLOOKUP(B24,#REF!,8,FALSE)</f>
        <v>#REF!</v>
      </c>
      <c r="N24" s="1" t="e">
        <f t="shared" si="3"/>
        <v>#REF!</v>
      </c>
      <c r="P24" s="1" t="e">
        <f t="shared" si="4"/>
        <v>#REF!</v>
      </c>
      <c r="R24" s="1" t="e">
        <f t="shared" si="5"/>
        <v>#REF!</v>
      </c>
      <c r="T24" s="1">
        <f>VLOOKUP(B24,[2]Sheet1!$C$3:$H$528,6,FALSE)</f>
        <v>380000</v>
      </c>
      <c r="U24" s="1" t="e">
        <f>VLOOKUP(B24,[3]Sheet1!$C$3:$C$233,1,FALSE)</f>
        <v>#N/A</v>
      </c>
    </row>
    <row r="25" s="1" customFormat="1" ht="16.5" spans="1:21">
      <c r="A25" s="13">
        <v>20</v>
      </c>
      <c r="B25" s="14" t="s">
        <v>47</v>
      </c>
      <c r="C25" s="15">
        <v>116</v>
      </c>
      <c r="D25" s="16">
        <v>312096.49</v>
      </c>
      <c r="E25" s="16">
        <v>61033.31</v>
      </c>
      <c r="F25" s="16">
        <f t="shared" si="0"/>
        <v>54929.98</v>
      </c>
      <c r="G25" s="17"/>
      <c r="H25" s="17">
        <v>54160.49</v>
      </c>
      <c r="I25" s="17"/>
      <c r="J25" s="18">
        <f t="shared" ref="J25:J28" si="8">F25-G25-H25</f>
        <v>769.490000000005</v>
      </c>
      <c r="K25" s="18">
        <f t="shared" ref="K25:K28" si="9">I25+J25</f>
        <v>769.490000000005</v>
      </c>
      <c r="L25" s="1" t="e">
        <f>VLOOKUP(B25,#REF!,7,FALSE)</f>
        <v>#REF!</v>
      </c>
      <c r="M25" s="1" t="e">
        <f>VLOOKUP(B25,#REF!,8,FALSE)</f>
        <v>#REF!</v>
      </c>
      <c r="N25" s="1" t="e">
        <f t="shared" si="3"/>
        <v>#REF!</v>
      </c>
      <c r="O25" s="1">
        <v>63773.0626</v>
      </c>
      <c r="P25" s="1" t="e">
        <f t="shared" si="4"/>
        <v>#REF!</v>
      </c>
      <c r="Q25" s="1" t="e">
        <f>VLOOKUP(B25,[1]Sheet1!$B$4:$K$21,10,FALSE)</f>
        <v>#N/A</v>
      </c>
      <c r="R25" s="1" t="e">
        <f t="shared" si="5"/>
        <v>#REF!</v>
      </c>
      <c r="T25" s="1" t="e">
        <f>VLOOKUP(B25,[2]Sheet1!$C$3:$H$528,6,FALSE)</f>
        <v>#N/A</v>
      </c>
      <c r="U25" s="1" t="e">
        <f>VLOOKUP(B25,[3]Sheet1!$C$3:$C$233,1,FALSE)</f>
        <v>#N/A</v>
      </c>
    </row>
    <row r="26" s="1" customFormat="1" ht="16.5" spans="1:21">
      <c r="A26" s="13">
        <v>21</v>
      </c>
      <c r="B26" s="14" t="s">
        <v>48</v>
      </c>
      <c r="C26" s="15">
        <v>115</v>
      </c>
      <c r="D26" s="16">
        <v>430153.85</v>
      </c>
      <c r="E26" s="16">
        <v>85487.25</v>
      </c>
      <c r="F26" s="16">
        <f t="shared" si="0"/>
        <v>76938.53</v>
      </c>
      <c r="G26" s="17"/>
      <c r="H26" s="17">
        <v>76938.53</v>
      </c>
      <c r="I26" s="17"/>
      <c r="J26" s="18"/>
      <c r="K26" s="18"/>
      <c r="N26" s="1">
        <f t="shared" si="3"/>
        <v>0</v>
      </c>
      <c r="P26" s="1">
        <f t="shared" si="4"/>
        <v>0</v>
      </c>
      <c r="R26" s="1">
        <f t="shared" si="5"/>
        <v>0</v>
      </c>
      <c r="T26" s="1" t="e">
        <f>VLOOKUP(B26,[2]Sheet1!$C$3:$H$528,6,FALSE)</f>
        <v>#N/A</v>
      </c>
      <c r="U26" s="1" t="e">
        <f>VLOOKUP(B26,[3]Sheet1!$C$3:$C$233,1,FALSE)</f>
        <v>#N/A</v>
      </c>
    </row>
    <row r="27" s="1" customFormat="1" ht="16.5" spans="1:21">
      <c r="A27" s="13">
        <v>22</v>
      </c>
      <c r="B27" s="14" t="s">
        <v>49</v>
      </c>
      <c r="C27" s="15">
        <v>96</v>
      </c>
      <c r="D27" s="16">
        <v>289855</v>
      </c>
      <c r="E27" s="16">
        <v>54984.15</v>
      </c>
      <c r="F27" s="16">
        <f t="shared" si="0"/>
        <v>49485.74</v>
      </c>
      <c r="G27" s="17"/>
      <c r="H27" s="17">
        <v>29410.16</v>
      </c>
      <c r="I27" s="17"/>
      <c r="J27" s="18">
        <f t="shared" si="8"/>
        <v>20075.58</v>
      </c>
      <c r="K27" s="18">
        <f t="shared" si="9"/>
        <v>20075.58</v>
      </c>
      <c r="L27" s="1" t="e">
        <f>VLOOKUP(B27,#REF!,7,FALSE)</f>
        <v>#REF!</v>
      </c>
      <c r="M27" s="1" t="e">
        <f>VLOOKUP(B27,#REF!,8,FALSE)</f>
        <v>#REF!</v>
      </c>
      <c r="N27" s="1" t="e">
        <f t="shared" si="3"/>
        <v>#REF!</v>
      </c>
      <c r="P27" s="1" t="e">
        <f t="shared" si="4"/>
        <v>#REF!</v>
      </c>
      <c r="R27" s="1" t="e">
        <f t="shared" si="5"/>
        <v>#REF!</v>
      </c>
      <c r="T27" s="1">
        <f>VLOOKUP(B27,[2]Sheet1!$C$3:$H$528,6,FALSE)</f>
        <v>1000000</v>
      </c>
      <c r="U27" s="1" t="e">
        <f>VLOOKUP(B27,[3]Sheet1!$C$3:$C$233,1,FALSE)</f>
        <v>#N/A</v>
      </c>
    </row>
    <row r="28" s="1" customFormat="1" ht="16.5" spans="1:21">
      <c r="A28" s="13">
        <v>23</v>
      </c>
      <c r="B28" s="14" t="s">
        <v>50</v>
      </c>
      <c r="C28" s="15">
        <v>83</v>
      </c>
      <c r="D28" s="16">
        <v>283529.5</v>
      </c>
      <c r="E28" s="16">
        <v>54867.4</v>
      </c>
      <c r="F28" s="16">
        <f t="shared" si="0"/>
        <v>49380.66</v>
      </c>
      <c r="G28" s="17"/>
      <c r="H28" s="17">
        <v>47400.66</v>
      </c>
      <c r="I28" s="17"/>
      <c r="J28" s="18">
        <f t="shared" si="8"/>
        <v>1980</v>
      </c>
      <c r="K28" s="18">
        <f t="shared" si="9"/>
        <v>1980</v>
      </c>
      <c r="L28" s="1" t="e">
        <f>VLOOKUP(B28,#REF!,7,FALSE)</f>
        <v>#REF!</v>
      </c>
      <c r="M28" s="1" t="e">
        <f>VLOOKUP(B28,#REF!,8,FALSE)</f>
        <v>#REF!</v>
      </c>
      <c r="N28" s="1" t="e">
        <f t="shared" si="3"/>
        <v>#REF!</v>
      </c>
      <c r="P28" s="1" t="e">
        <f t="shared" si="4"/>
        <v>#REF!</v>
      </c>
      <c r="R28" s="1" t="e">
        <f t="shared" si="5"/>
        <v>#REF!</v>
      </c>
      <c r="T28" s="1">
        <f>VLOOKUP(B28,[2]Sheet1!$C$3:$H$528,6,FALSE)</f>
        <v>1590000</v>
      </c>
      <c r="U28" s="1" t="e">
        <f>VLOOKUP(B28,[3]Sheet1!$C$3:$C$233,1,FALSE)</f>
        <v>#N/A</v>
      </c>
    </row>
    <row r="29" s="1" customFormat="1" ht="16.5" spans="1:21">
      <c r="A29" s="13">
        <v>24</v>
      </c>
      <c r="B29" s="14" t="s">
        <v>51</v>
      </c>
      <c r="C29" s="15">
        <v>74</v>
      </c>
      <c r="D29" s="16">
        <v>179707.64</v>
      </c>
      <c r="E29" s="16">
        <v>35067.26</v>
      </c>
      <c r="F29" s="16">
        <f t="shared" si="0"/>
        <v>31560.53</v>
      </c>
      <c r="G29" s="17"/>
      <c r="H29" s="17">
        <v>31560.53</v>
      </c>
      <c r="I29" s="17"/>
      <c r="J29" s="18"/>
      <c r="K29" s="18"/>
      <c r="L29" s="1" t="e">
        <f>VLOOKUP(B29,#REF!,7,FALSE)</f>
        <v>#REF!</v>
      </c>
      <c r="M29" s="1" t="e">
        <f>VLOOKUP(B29,#REF!,8,FALSE)</f>
        <v>#REF!</v>
      </c>
      <c r="N29" s="1" t="e">
        <f t="shared" si="3"/>
        <v>#REF!</v>
      </c>
      <c r="O29" s="1">
        <v>15765.9424</v>
      </c>
      <c r="P29" s="1" t="e">
        <f t="shared" si="4"/>
        <v>#REF!</v>
      </c>
      <c r="Q29" s="1" t="e">
        <f>VLOOKUP(B29,[1]Sheet1!$B$4:$K$21,10,FALSE)</f>
        <v>#N/A</v>
      </c>
      <c r="R29" s="1" t="e">
        <f t="shared" si="5"/>
        <v>#REF!</v>
      </c>
      <c r="T29" s="1" t="str">
        <f>VLOOKUP(B29,[2]Sheet1!$C$3:$H$528,6,FALSE)</f>
        <v> -   </v>
      </c>
      <c r="U29" s="1" t="e">
        <f>VLOOKUP(B29,[3]Sheet1!$C$3:$C$233,1,FALSE)</f>
        <v>#N/A</v>
      </c>
    </row>
    <row r="30" s="1" customFormat="1" ht="16.5" spans="1:21">
      <c r="A30" s="13">
        <v>25</v>
      </c>
      <c r="B30" s="14" t="s">
        <v>52</v>
      </c>
      <c r="C30" s="15">
        <v>73</v>
      </c>
      <c r="D30" s="16">
        <v>37240.86</v>
      </c>
      <c r="E30" s="16">
        <v>6322.79</v>
      </c>
      <c r="F30" s="16">
        <f t="shared" si="0"/>
        <v>5690.51</v>
      </c>
      <c r="G30" s="17"/>
      <c r="H30" s="17">
        <v>4620.65</v>
      </c>
      <c r="I30" s="17"/>
      <c r="J30" s="18">
        <f>F30-G30-H30</f>
        <v>1069.86</v>
      </c>
      <c r="K30" s="18">
        <f>I30+J30</f>
        <v>1069.86</v>
      </c>
      <c r="L30" s="1" t="e">
        <f>VLOOKUP(B30,#REF!,7,FALSE)</f>
        <v>#REF!</v>
      </c>
      <c r="M30" s="1" t="e">
        <f>VLOOKUP(B30,#REF!,8,FALSE)</f>
        <v>#REF!</v>
      </c>
      <c r="N30" s="1" t="e">
        <f t="shared" si="3"/>
        <v>#REF!</v>
      </c>
      <c r="O30" s="1">
        <v>3326.46925</v>
      </c>
      <c r="P30" s="1" t="e">
        <f t="shared" si="4"/>
        <v>#REF!</v>
      </c>
      <c r="Q30" s="1">
        <f>VLOOKUP(B30,[1]Sheet1!$B$4:$K$21,10,FALSE)</f>
        <v>610.18075</v>
      </c>
      <c r="R30" s="1" t="e">
        <f t="shared" si="5"/>
        <v>#REF!</v>
      </c>
      <c r="T30" s="1" t="e">
        <f>VLOOKUP(B30,[2]Sheet1!$C$3:$H$528,6,FALSE)</f>
        <v>#N/A</v>
      </c>
      <c r="U30" s="1" t="e">
        <f>VLOOKUP(B30,[3]Sheet1!$C$3:$C$233,1,FALSE)</f>
        <v>#N/A</v>
      </c>
    </row>
    <row r="31" s="1" customFormat="1" ht="16.5" spans="1:21">
      <c r="A31" s="13">
        <v>26</v>
      </c>
      <c r="B31" s="14" t="s">
        <v>53</v>
      </c>
      <c r="C31" s="15">
        <v>62</v>
      </c>
      <c r="D31" s="16">
        <v>150039</v>
      </c>
      <c r="E31" s="16">
        <v>29095.95</v>
      </c>
      <c r="F31" s="16">
        <f t="shared" si="0"/>
        <v>26186.36</v>
      </c>
      <c r="G31" s="17"/>
      <c r="H31" s="17">
        <v>24020.37</v>
      </c>
      <c r="I31" s="17"/>
      <c r="J31" s="18">
        <f>F31-G31-H31</f>
        <v>2165.99</v>
      </c>
      <c r="K31" s="18">
        <f>I31+J31</f>
        <v>2165.99</v>
      </c>
      <c r="N31" s="1">
        <f t="shared" si="3"/>
        <v>0</v>
      </c>
      <c r="P31" s="1">
        <f t="shared" si="4"/>
        <v>0</v>
      </c>
      <c r="R31" s="1">
        <f t="shared" si="5"/>
        <v>0</v>
      </c>
      <c r="T31" s="1" t="e">
        <f>VLOOKUP(B31,[2]Sheet1!$C$3:$H$528,6,FALSE)</f>
        <v>#N/A</v>
      </c>
      <c r="U31" s="1" t="str">
        <f>VLOOKUP(B31,[3]Sheet1!$C$3:$C$233,1,FALSE)</f>
        <v>重庆市黔江区黔逸巨通商贸有限公司</v>
      </c>
    </row>
    <row r="32" s="1" customFormat="1" ht="16.5" spans="1:21">
      <c r="A32" s="13">
        <v>27</v>
      </c>
      <c r="B32" s="14" t="s">
        <v>54</v>
      </c>
      <c r="C32" s="15">
        <v>61</v>
      </c>
      <c r="D32" s="16">
        <v>243347.46</v>
      </c>
      <c r="E32" s="16">
        <v>45194.69</v>
      </c>
      <c r="F32" s="16">
        <f t="shared" si="0"/>
        <v>40675.22</v>
      </c>
      <c r="G32" s="17"/>
      <c r="H32" s="17">
        <v>40675.22</v>
      </c>
      <c r="I32" s="17"/>
      <c r="J32" s="18"/>
      <c r="K32" s="18"/>
      <c r="N32" s="1">
        <f t="shared" si="3"/>
        <v>0</v>
      </c>
      <c r="P32" s="1">
        <f t="shared" si="4"/>
        <v>0</v>
      </c>
      <c r="R32" s="1">
        <f t="shared" si="5"/>
        <v>0</v>
      </c>
      <c r="T32" s="1" t="e">
        <f>VLOOKUP(B32,[2]Sheet1!$C$3:$H$528,6,FALSE)</f>
        <v>#N/A</v>
      </c>
      <c r="U32" s="1" t="e">
        <f>VLOOKUP(B32,[3]Sheet1!$C$3:$C$233,1,FALSE)</f>
        <v>#N/A</v>
      </c>
    </row>
    <row r="33" s="1" customFormat="1" ht="16.5" spans="1:21">
      <c r="A33" s="13">
        <v>28</v>
      </c>
      <c r="B33" s="14" t="s">
        <v>55</v>
      </c>
      <c r="C33" s="15">
        <v>53</v>
      </c>
      <c r="D33" s="16">
        <v>218041</v>
      </c>
      <c r="E33" s="16">
        <v>42373.55</v>
      </c>
      <c r="F33" s="16">
        <f t="shared" si="0"/>
        <v>38136.2</v>
      </c>
      <c r="G33" s="17"/>
      <c r="H33" s="17">
        <v>38136.2</v>
      </c>
      <c r="I33" s="17"/>
      <c r="J33" s="18"/>
      <c r="K33" s="18"/>
      <c r="N33" s="1">
        <f t="shared" si="3"/>
        <v>0</v>
      </c>
      <c r="P33" s="1">
        <f t="shared" si="4"/>
        <v>0</v>
      </c>
      <c r="R33" s="1">
        <f t="shared" si="5"/>
        <v>0</v>
      </c>
      <c r="T33" s="1" t="e">
        <f>VLOOKUP(B33,[2]Sheet1!$C$3:$H$528,6,FALSE)</f>
        <v>#N/A</v>
      </c>
      <c r="U33" s="1" t="str">
        <f>VLOOKUP(B33,[3]Sheet1!$C$3:$C$233,1,FALSE)</f>
        <v>彭水县远大电器销售有限公司</v>
      </c>
    </row>
    <row r="34" s="1" customFormat="1" ht="16.5" spans="1:21">
      <c r="A34" s="13">
        <v>29</v>
      </c>
      <c r="B34" s="14" t="s">
        <v>56</v>
      </c>
      <c r="C34" s="15">
        <v>34</v>
      </c>
      <c r="D34" s="16">
        <v>40699.83</v>
      </c>
      <c r="E34" s="16">
        <v>7742.1</v>
      </c>
      <c r="F34" s="16">
        <f t="shared" si="0"/>
        <v>6967.89</v>
      </c>
      <c r="G34" s="17"/>
      <c r="H34" s="17">
        <v>6967.89</v>
      </c>
      <c r="I34" s="17"/>
      <c r="J34" s="18"/>
      <c r="K34" s="18"/>
      <c r="N34" s="1">
        <f t="shared" si="3"/>
        <v>0</v>
      </c>
      <c r="P34" s="1">
        <f t="shared" si="4"/>
        <v>0</v>
      </c>
      <c r="R34" s="1">
        <f t="shared" si="5"/>
        <v>0</v>
      </c>
      <c r="T34" s="1">
        <f>VLOOKUP(B34,[2]Sheet1!$C$3:$H$528,6,FALSE)</f>
        <v>890000</v>
      </c>
      <c r="U34" s="1" t="e">
        <f>VLOOKUP(B34,[3]Sheet1!$C$3:$C$233,1,FALSE)</f>
        <v>#N/A</v>
      </c>
    </row>
    <row r="35" s="1" customFormat="1" ht="16.5" spans="1:21">
      <c r="A35" s="13">
        <v>30</v>
      </c>
      <c r="B35" s="14" t="s">
        <v>57</v>
      </c>
      <c r="C35" s="15">
        <v>8</v>
      </c>
      <c r="D35" s="16">
        <v>20587.1</v>
      </c>
      <c r="E35" s="16">
        <v>4117.42</v>
      </c>
      <c r="F35" s="16">
        <f t="shared" si="0"/>
        <v>3705.68</v>
      </c>
      <c r="G35" s="17"/>
      <c r="H35" s="17">
        <v>3705.68</v>
      </c>
      <c r="I35" s="17"/>
      <c r="J35" s="18"/>
      <c r="K35" s="18"/>
      <c r="L35" s="1" t="e">
        <f>VLOOKUP(B35,#REF!,7,FALSE)</f>
        <v>#REF!</v>
      </c>
      <c r="M35" s="1" t="e">
        <f>VLOOKUP(B35,#REF!,8,FALSE)</f>
        <v>#REF!</v>
      </c>
      <c r="N35" s="1" t="e">
        <f t="shared" si="3"/>
        <v>#REF!</v>
      </c>
      <c r="O35" s="1">
        <v>3131.2996</v>
      </c>
      <c r="P35" s="1" t="e">
        <f t="shared" si="4"/>
        <v>#REF!</v>
      </c>
      <c r="Q35" s="1">
        <f>VLOOKUP(B35,[1]Sheet1!$B$4:$K$21,10,FALSE)</f>
        <v>574.3804</v>
      </c>
      <c r="R35" s="1" t="e">
        <f t="shared" si="5"/>
        <v>#REF!</v>
      </c>
      <c r="T35" s="1" t="e">
        <f>VLOOKUP(B35,[2]Sheet1!$C$3:$H$528,6,FALSE)</f>
        <v>#N/A</v>
      </c>
      <c r="U35" s="1" t="e">
        <f>VLOOKUP(B35,[3]Sheet1!$C$3:$C$233,1,FALSE)</f>
        <v>#N/A</v>
      </c>
    </row>
    <row r="36" s="1" customFormat="1" ht="16.5" spans="1:21">
      <c r="A36" s="13">
        <v>31</v>
      </c>
      <c r="B36" s="14" t="s">
        <v>58</v>
      </c>
      <c r="C36" s="15">
        <v>8</v>
      </c>
      <c r="D36" s="16">
        <v>23142</v>
      </c>
      <c r="E36" s="16">
        <v>4523.45</v>
      </c>
      <c r="F36" s="16">
        <f t="shared" si="0"/>
        <v>4071.11</v>
      </c>
      <c r="G36" s="17"/>
      <c r="H36" s="17">
        <v>4071.11</v>
      </c>
      <c r="I36" s="17"/>
      <c r="J36" s="18"/>
      <c r="K36" s="18"/>
      <c r="L36" s="1" t="e">
        <f>VLOOKUP(B36,#REF!,7,FALSE)</f>
        <v>#REF!</v>
      </c>
      <c r="M36" s="1" t="e">
        <f>VLOOKUP(B36,#REF!,8,FALSE)</f>
        <v>#REF!</v>
      </c>
      <c r="N36" s="1" t="e">
        <f t="shared" si="3"/>
        <v>#REF!</v>
      </c>
      <c r="P36" s="1" t="e">
        <f t="shared" si="4"/>
        <v>#REF!</v>
      </c>
      <c r="R36" s="1" t="e">
        <f t="shared" si="5"/>
        <v>#REF!</v>
      </c>
      <c r="T36" s="1" t="e">
        <f>VLOOKUP(B36,[2]Sheet1!$C$3:$H$528,6,FALSE)</f>
        <v>#N/A</v>
      </c>
      <c r="U36" s="1" t="str">
        <f>VLOOKUP(B36,[3]Sheet1!$C$3:$C$233,1,FALSE)</f>
        <v>重庆百福润商贸有限公司</v>
      </c>
    </row>
    <row r="37" s="1" customFormat="1" ht="16.5" spans="1:21">
      <c r="A37" s="13">
        <v>32</v>
      </c>
      <c r="B37" s="14" t="s">
        <v>59</v>
      </c>
      <c r="C37" s="15">
        <v>7</v>
      </c>
      <c r="D37" s="16">
        <v>12063.32</v>
      </c>
      <c r="E37" s="16">
        <v>2186.79</v>
      </c>
      <c r="F37" s="16">
        <f t="shared" si="0"/>
        <v>1968.11</v>
      </c>
      <c r="G37" s="17"/>
      <c r="H37" s="17">
        <v>1968.11</v>
      </c>
      <c r="I37" s="17"/>
      <c r="J37" s="18"/>
      <c r="K37" s="18"/>
      <c r="L37" s="1" t="e">
        <f>VLOOKUP(B37,#REF!,7,FALSE)</f>
        <v>#REF!</v>
      </c>
      <c r="M37" s="1" t="e">
        <f>VLOOKUP(B37,#REF!,8,FALSE)</f>
        <v>#REF!</v>
      </c>
      <c r="N37" s="1" t="e">
        <f t="shared" si="3"/>
        <v>#REF!</v>
      </c>
      <c r="O37" s="1">
        <v>709.0057</v>
      </c>
      <c r="P37" s="1" t="e">
        <f t="shared" si="4"/>
        <v>#REF!</v>
      </c>
      <c r="Q37" s="1">
        <f>VLOOKUP(B37,[1]Sheet1!$B$4:$K$21,10,FALSE)</f>
        <v>130.0543</v>
      </c>
      <c r="R37" s="1" t="e">
        <f t="shared" si="5"/>
        <v>#REF!</v>
      </c>
      <c r="T37" s="1" t="e">
        <f>VLOOKUP(B37,[2]Sheet1!$C$3:$H$528,6,FALSE)</f>
        <v>#N/A</v>
      </c>
      <c r="U37" s="1" t="e">
        <f>VLOOKUP(B37,[3]Sheet1!$C$3:$C$233,1,FALSE)</f>
        <v>#N/A</v>
      </c>
    </row>
    <row r="38" s="1" customFormat="1" ht="16.5" spans="1:21">
      <c r="A38" s="13">
        <v>33</v>
      </c>
      <c r="B38" s="14" t="s">
        <v>60</v>
      </c>
      <c r="C38" s="15">
        <v>6</v>
      </c>
      <c r="D38" s="16">
        <v>27594</v>
      </c>
      <c r="E38" s="16">
        <v>5518.8</v>
      </c>
      <c r="F38" s="16">
        <f t="shared" si="0"/>
        <v>4966.92</v>
      </c>
      <c r="G38" s="17"/>
      <c r="H38" s="17">
        <v>4966.92</v>
      </c>
      <c r="I38" s="17"/>
      <c r="J38" s="18"/>
      <c r="K38" s="18"/>
      <c r="L38" s="1" t="e">
        <f>VLOOKUP(B38,#REF!,7,FALSE)</f>
        <v>#REF!</v>
      </c>
      <c r="M38" s="1" t="e">
        <f>VLOOKUP(B38,#REF!,8,FALSE)</f>
        <v>#REF!</v>
      </c>
      <c r="N38" s="1" t="e">
        <f t="shared" si="3"/>
        <v>#REF!</v>
      </c>
      <c r="O38" s="1">
        <v>844.1888</v>
      </c>
      <c r="P38" s="1" t="e">
        <f t="shared" si="4"/>
        <v>#REF!</v>
      </c>
      <c r="Q38" s="1" t="e">
        <f>VLOOKUP(B38,[1]Sheet1!$B$4:$K$21,10,FALSE)</f>
        <v>#N/A</v>
      </c>
      <c r="R38" s="1" t="e">
        <f t="shared" si="5"/>
        <v>#REF!</v>
      </c>
      <c r="T38" s="1">
        <f>VLOOKUP(B38,[2]Sheet1!$C$3:$H$528,6,FALSE)</f>
        <v>520000</v>
      </c>
      <c r="U38" s="1" t="e">
        <f>VLOOKUP(B38,[3]Sheet1!$C$3:$C$233,1,FALSE)</f>
        <v>#N/A</v>
      </c>
    </row>
    <row r="39" s="1" customFormat="1" ht="16.5" spans="1:21">
      <c r="A39" s="13">
        <v>34</v>
      </c>
      <c r="B39" s="14" t="s">
        <v>61</v>
      </c>
      <c r="C39" s="15">
        <v>6</v>
      </c>
      <c r="D39" s="16">
        <v>7400.29</v>
      </c>
      <c r="E39" s="16">
        <v>1110.04</v>
      </c>
      <c r="F39" s="16">
        <f t="shared" si="0"/>
        <v>999.04</v>
      </c>
      <c r="G39" s="17"/>
      <c r="H39" s="17">
        <v>999.04</v>
      </c>
      <c r="I39" s="17"/>
      <c r="J39" s="18"/>
      <c r="K39" s="18"/>
      <c r="L39" s="1" t="e">
        <f>VLOOKUP(B39,#REF!,7,FALSE)</f>
        <v>#REF!</v>
      </c>
      <c r="M39" s="1" t="e">
        <f>VLOOKUP(B39,#REF!,8,FALSE)</f>
        <v>#REF!</v>
      </c>
      <c r="N39" s="1" t="e">
        <f t="shared" si="3"/>
        <v>#REF!</v>
      </c>
      <c r="P39" s="1" t="e">
        <f t="shared" si="4"/>
        <v>#REF!</v>
      </c>
      <c r="R39" s="1" t="e">
        <f t="shared" si="5"/>
        <v>#REF!</v>
      </c>
      <c r="T39" s="1" t="e">
        <f>VLOOKUP(B39,[2]Sheet1!$C$3:$H$528,6,FALSE)</f>
        <v>#N/A</v>
      </c>
      <c r="U39" s="1" t="e">
        <f>VLOOKUP(B39,[3]Sheet1!$C$3:$C$233,1,FALSE)</f>
        <v>#N/A</v>
      </c>
    </row>
    <row r="40" s="1" customFormat="1" ht="16.5" spans="1:21">
      <c r="A40" s="13">
        <v>35</v>
      </c>
      <c r="B40" s="14" t="s">
        <v>62</v>
      </c>
      <c r="C40" s="15">
        <v>5</v>
      </c>
      <c r="D40" s="16">
        <v>13231.23</v>
      </c>
      <c r="E40" s="16">
        <v>1984.67</v>
      </c>
      <c r="F40" s="16">
        <f t="shared" si="0"/>
        <v>1786.2</v>
      </c>
      <c r="G40" s="17"/>
      <c r="H40" s="17">
        <v>1786.2</v>
      </c>
      <c r="I40" s="17"/>
      <c r="J40" s="18"/>
      <c r="K40" s="18"/>
      <c r="N40" s="1">
        <f t="shared" si="3"/>
        <v>0</v>
      </c>
      <c r="P40" s="1">
        <f t="shared" si="4"/>
        <v>0</v>
      </c>
      <c r="R40" s="1">
        <f t="shared" si="5"/>
        <v>0</v>
      </c>
      <c r="T40" s="1" t="e">
        <f>VLOOKUP(B40,[2]Sheet1!$C$3:$H$528,6,FALSE)</f>
        <v>#N/A</v>
      </c>
      <c r="U40" s="1" t="e">
        <f>VLOOKUP(B40,[3]Sheet1!$C$3:$C$233,1,FALSE)</f>
        <v>#N/A</v>
      </c>
    </row>
    <row r="41" s="1" customFormat="1" ht="16.5" spans="1:21">
      <c r="A41" s="13">
        <v>36</v>
      </c>
      <c r="B41" s="14" t="s">
        <v>63</v>
      </c>
      <c r="C41" s="15">
        <v>5</v>
      </c>
      <c r="D41" s="16">
        <v>21445</v>
      </c>
      <c r="E41" s="16">
        <v>4289</v>
      </c>
      <c r="F41" s="16">
        <f t="shared" si="0"/>
        <v>3860.1</v>
      </c>
      <c r="G41" s="17"/>
      <c r="H41" s="17">
        <v>3860.1</v>
      </c>
      <c r="I41" s="17"/>
      <c r="J41" s="18"/>
      <c r="K41" s="18"/>
      <c r="L41" s="1" t="e">
        <f>VLOOKUP(B41,#REF!,7,FALSE)</f>
        <v>#REF!</v>
      </c>
      <c r="M41" s="1" t="e">
        <f>VLOOKUP(B41,#REF!,8,FALSE)</f>
        <v>#REF!</v>
      </c>
      <c r="N41" s="1" t="e">
        <f t="shared" si="3"/>
        <v>#REF!</v>
      </c>
      <c r="P41" s="1" t="e">
        <f t="shared" si="4"/>
        <v>#REF!</v>
      </c>
      <c r="R41" s="1" t="e">
        <f t="shared" si="5"/>
        <v>#REF!</v>
      </c>
      <c r="T41" s="1" t="e">
        <f>VLOOKUP(B41,[2]Sheet1!$C$3:$H$528,6,FALSE)</f>
        <v>#N/A</v>
      </c>
      <c r="U41" s="1" t="str">
        <f>VLOOKUP(B41,[3]Sheet1!$C$3:$C$233,1,FALSE)</f>
        <v>重庆市涪陵区东方电器有限责任公司</v>
      </c>
    </row>
    <row r="42" s="1" customFormat="1" ht="16.5" spans="1:21">
      <c r="A42" s="13">
        <v>37</v>
      </c>
      <c r="B42" s="14" t="s">
        <v>64</v>
      </c>
      <c r="C42" s="15">
        <v>4</v>
      </c>
      <c r="D42" s="16">
        <v>4691.1</v>
      </c>
      <c r="E42" s="16">
        <v>840.56</v>
      </c>
      <c r="F42" s="16">
        <f t="shared" si="0"/>
        <v>756.5</v>
      </c>
      <c r="G42" s="17"/>
      <c r="H42" s="17">
        <v>756.5</v>
      </c>
      <c r="I42" s="17"/>
      <c r="J42" s="18"/>
      <c r="K42" s="18"/>
      <c r="L42" s="1" t="e">
        <f>VLOOKUP(B42,#REF!,7,FALSE)</f>
        <v>#REF!</v>
      </c>
      <c r="M42" s="1" t="e">
        <f>VLOOKUP(B42,#REF!,8,FALSE)</f>
        <v>#REF!</v>
      </c>
      <c r="N42" s="1" t="e">
        <f t="shared" si="3"/>
        <v>#REF!</v>
      </c>
      <c r="O42" s="1">
        <v>639.2425</v>
      </c>
      <c r="P42" s="1" t="e">
        <f t="shared" si="4"/>
        <v>#REF!</v>
      </c>
      <c r="Q42" s="1">
        <f>VLOOKUP(B42,[1]Sheet1!$B$4:$K$21,10,FALSE)</f>
        <v>117.2575</v>
      </c>
      <c r="R42" s="1" t="e">
        <f t="shared" si="5"/>
        <v>#REF!</v>
      </c>
      <c r="T42" s="1" t="e">
        <f>VLOOKUP(B42,[2]Sheet1!$C$3:$H$528,6,FALSE)</f>
        <v>#N/A</v>
      </c>
      <c r="U42" s="1" t="e">
        <f>VLOOKUP(B42,[3]Sheet1!$C$3:$C$233,1,FALSE)</f>
        <v>#N/A</v>
      </c>
    </row>
    <row r="43" s="1" customFormat="1" ht="16.5" spans="1:21">
      <c r="A43" s="13">
        <v>38</v>
      </c>
      <c r="B43" s="14" t="s">
        <v>65</v>
      </c>
      <c r="C43" s="15">
        <v>3</v>
      </c>
      <c r="D43" s="16">
        <v>14347</v>
      </c>
      <c r="E43" s="16">
        <v>2869.4</v>
      </c>
      <c r="F43" s="16">
        <f t="shared" si="0"/>
        <v>2582.46</v>
      </c>
      <c r="G43" s="17"/>
      <c r="H43" s="17">
        <v>2582.46</v>
      </c>
      <c r="I43" s="17"/>
      <c r="J43" s="18"/>
      <c r="K43" s="18"/>
      <c r="N43" s="1">
        <f t="shared" si="3"/>
        <v>0</v>
      </c>
      <c r="P43" s="1">
        <f t="shared" si="4"/>
        <v>0</v>
      </c>
      <c r="R43" s="1">
        <f t="shared" si="5"/>
        <v>0</v>
      </c>
      <c r="T43" s="1">
        <f>VLOOKUP(B43,[2]Sheet1!$C$3:$H$528,6,FALSE)</f>
        <v>570000</v>
      </c>
      <c r="U43" s="1" t="e">
        <f>VLOOKUP(B43,[3]Sheet1!$C$3:$C$233,1,FALSE)</f>
        <v>#N/A</v>
      </c>
    </row>
    <row r="44" s="1" customFormat="1" ht="16.5" spans="1:21">
      <c r="A44" s="13">
        <v>39</v>
      </c>
      <c r="B44" s="14" t="s">
        <v>66</v>
      </c>
      <c r="C44" s="15">
        <v>2</v>
      </c>
      <c r="D44" s="16">
        <v>328</v>
      </c>
      <c r="E44" s="16">
        <v>49.2</v>
      </c>
      <c r="F44" s="16">
        <f t="shared" si="0"/>
        <v>44.28</v>
      </c>
      <c r="G44" s="17"/>
      <c r="H44" s="17">
        <v>44.28</v>
      </c>
      <c r="I44" s="17"/>
      <c r="J44" s="18"/>
      <c r="K44" s="18"/>
      <c r="N44" s="1">
        <f t="shared" si="3"/>
        <v>0</v>
      </c>
      <c r="P44" s="1">
        <f t="shared" si="4"/>
        <v>0</v>
      </c>
      <c r="R44" s="1">
        <f t="shared" si="5"/>
        <v>0</v>
      </c>
      <c r="T44" s="1" t="e">
        <f>VLOOKUP(B44,[2]Sheet1!$C$3:$H$528,6,FALSE)</f>
        <v>#N/A</v>
      </c>
      <c r="U44" s="1" t="e">
        <f>VLOOKUP(B44,[3]Sheet1!$C$3:$C$233,1,FALSE)</f>
        <v>#N/A</v>
      </c>
    </row>
    <row r="45" s="1" customFormat="1" ht="16.5" spans="1:21">
      <c r="A45" s="13">
        <v>40</v>
      </c>
      <c r="B45" s="14" t="s">
        <v>67</v>
      </c>
      <c r="C45" s="15">
        <v>2</v>
      </c>
      <c r="D45" s="16">
        <v>20875</v>
      </c>
      <c r="E45" s="16">
        <v>3375</v>
      </c>
      <c r="F45" s="16">
        <f t="shared" si="0"/>
        <v>3037.5</v>
      </c>
      <c r="G45" s="17"/>
      <c r="H45" s="17">
        <v>3037.5</v>
      </c>
      <c r="I45" s="17"/>
      <c r="J45" s="18"/>
      <c r="K45" s="18"/>
      <c r="L45" s="1" t="e">
        <f>VLOOKUP(B45,#REF!,7,FALSE)</f>
        <v>#REF!</v>
      </c>
      <c r="M45" s="1" t="e">
        <f>VLOOKUP(B45,#REF!,8,FALSE)</f>
        <v>#REF!</v>
      </c>
      <c r="N45" s="1" t="e">
        <f t="shared" si="3"/>
        <v>#REF!</v>
      </c>
      <c r="O45" s="1">
        <v>37.4166</v>
      </c>
      <c r="P45" s="1" t="e">
        <f t="shared" si="4"/>
        <v>#REF!</v>
      </c>
      <c r="Q45" s="1" t="e">
        <f>VLOOKUP(B45,[1]Sheet1!$B$4:$K$21,10,FALSE)</f>
        <v>#N/A</v>
      </c>
      <c r="R45" s="1" t="e">
        <f t="shared" si="5"/>
        <v>#REF!</v>
      </c>
      <c r="T45" s="1">
        <f>VLOOKUP(B45,[2]Sheet1!$C$3:$H$528,6,FALSE)</f>
        <v>730000</v>
      </c>
      <c r="U45" s="1" t="e">
        <f>VLOOKUP(B45,[3]Sheet1!$C$3:$C$233,1,FALSE)</f>
        <v>#N/A</v>
      </c>
    </row>
    <row r="46" s="1" customFormat="1" ht="16.5" spans="1:21">
      <c r="A46" s="13">
        <v>41</v>
      </c>
      <c r="B46" s="14" t="s">
        <v>68</v>
      </c>
      <c r="C46" s="15">
        <v>2</v>
      </c>
      <c r="D46" s="16">
        <v>5048</v>
      </c>
      <c r="E46" s="16">
        <v>1009.6</v>
      </c>
      <c r="F46" s="16">
        <f t="shared" si="0"/>
        <v>908.64</v>
      </c>
      <c r="G46" s="17"/>
      <c r="H46" s="17">
        <v>494.82</v>
      </c>
      <c r="I46" s="17"/>
      <c r="J46" s="18">
        <f>F46-G46-H46</f>
        <v>413.82</v>
      </c>
      <c r="K46" s="18">
        <f>I46+J46</f>
        <v>413.82</v>
      </c>
      <c r="L46" s="1" t="e">
        <f>VLOOKUP(B46,#REF!,7,FALSE)</f>
        <v>#REF!</v>
      </c>
      <c r="M46" s="1" t="e">
        <f>VLOOKUP(B46,#REF!,8,FALSE)</f>
        <v>#REF!</v>
      </c>
      <c r="N46" s="1" t="e">
        <f t="shared" si="3"/>
        <v>#REF!</v>
      </c>
      <c r="O46" s="1">
        <v>33.65635</v>
      </c>
      <c r="P46" s="1" t="e">
        <f t="shared" si="4"/>
        <v>#REF!</v>
      </c>
      <c r="Q46" s="1" t="e">
        <f>VLOOKUP(B46,[1]Sheet1!$B$4:$K$21,10,FALSE)</f>
        <v>#N/A</v>
      </c>
      <c r="R46" s="1" t="e">
        <f t="shared" si="5"/>
        <v>#REF!</v>
      </c>
      <c r="T46" s="1">
        <f>VLOOKUP(B46,[2]Sheet1!$C$3:$H$528,6,FALSE)</f>
        <v>1180000</v>
      </c>
      <c r="U46" s="1" t="e">
        <f>VLOOKUP(B46,[3]Sheet1!$C$3:$C$233,1,FALSE)</f>
        <v>#N/A</v>
      </c>
    </row>
    <row r="47" s="1" customFormat="1" ht="16.5" spans="1:21">
      <c r="A47" s="13">
        <v>42</v>
      </c>
      <c r="B47" s="14" t="s">
        <v>69</v>
      </c>
      <c r="C47" s="15">
        <v>2</v>
      </c>
      <c r="D47" s="16">
        <v>2936.8</v>
      </c>
      <c r="E47" s="16">
        <v>440.52</v>
      </c>
      <c r="F47" s="16">
        <f t="shared" si="0"/>
        <v>396.47</v>
      </c>
      <c r="G47" s="17"/>
      <c r="H47" s="17">
        <v>396.47</v>
      </c>
      <c r="I47" s="17"/>
      <c r="J47" s="18"/>
      <c r="K47" s="18"/>
      <c r="L47" s="1" t="e">
        <f>VLOOKUP(B47,#REF!,7,FALSE)</f>
        <v>#REF!</v>
      </c>
      <c r="M47" s="1" t="e">
        <f>VLOOKUP(B47,#REF!,8,FALSE)</f>
        <v>#REF!</v>
      </c>
      <c r="N47" s="1" t="e">
        <f t="shared" si="3"/>
        <v>#REF!</v>
      </c>
      <c r="P47" s="1" t="e">
        <f t="shared" si="4"/>
        <v>#REF!</v>
      </c>
      <c r="R47" s="1" t="e">
        <f t="shared" si="5"/>
        <v>#REF!</v>
      </c>
      <c r="T47" s="1" t="e">
        <f>VLOOKUP(B47,[2]Sheet1!$C$3:$H$528,6,FALSE)</f>
        <v>#N/A</v>
      </c>
      <c r="U47" s="1" t="e">
        <f>VLOOKUP(B47,[3]Sheet1!$C$3:$C$233,1,FALSE)</f>
        <v>#N/A</v>
      </c>
    </row>
    <row r="48" s="1" customFormat="1" ht="16.5" spans="1:21">
      <c r="A48" s="13">
        <v>43</v>
      </c>
      <c r="B48" s="14" t="s">
        <v>70</v>
      </c>
      <c r="C48" s="15">
        <v>2</v>
      </c>
      <c r="D48" s="16">
        <v>7298</v>
      </c>
      <c r="E48" s="16">
        <v>1194.65</v>
      </c>
      <c r="F48" s="16">
        <f t="shared" si="0"/>
        <v>1075.19</v>
      </c>
      <c r="G48" s="17"/>
      <c r="H48" s="17"/>
      <c r="I48" s="17"/>
      <c r="J48" s="18">
        <f>F48-G48-H48</f>
        <v>1075.19</v>
      </c>
      <c r="K48" s="18">
        <f>I48+J48</f>
        <v>1075.19</v>
      </c>
      <c r="L48" s="1" t="e">
        <f>VLOOKUP(B48,#REF!,7,FALSE)</f>
        <v>#REF!</v>
      </c>
      <c r="M48" s="1" t="e">
        <f>VLOOKUP(B48,#REF!,8,FALSE)</f>
        <v>#REF!</v>
      </c>
      <c r="N48" s="1" t="e">
        <f t="shared" si="3"/>
        <v>#REF!</v>
      </c>
      <c r="P48" s="1" t="e">
        <f t="shared" si="4"/>
        <v>#REF!</v>
      </c>
      <c r="R48" s="1" t="e">
        <f t="shared" si="5"/>
        <v>#REF!</v>
      </c>
      <c r="T48" s="1" t="e">
        <f>VLOOKUP(B48,[2]Sheet1!$C$3:$H$528,6,FALSE)</f>
        <v>#N/A</v>
      </c>
      <c r="U48" s="1" t="e">
        <f>VLOOKUP(B48,[3]Sheet1!$C$3:$C$233,1,FALSE)</f>
        <v>#N/A</v>
      </c>
    </row>
    <row r="49" s="1" customFormat="1" ht="16.5" spans="1:21">
      <c r="A49" s="13">
        <v>44</v>
      </c>
      <c r="B49" s="14" t="s">
        <v>71</v>
      </c>
      <c r="C49" s="15">
        <v>2</v>
      </c>
      <c r="D49" s="16">
        <v>295</v>
      </c>
      <c r="E49" s="16">
        <v>44.25</v>
      </c>
      <c r="F49" s="16">
        <f t="shared" si="0"/>
        <v>39.83</v>
      </c>
      <c r="G49" s="17"/>
      <c r="H49" s="17">
        <v>39.83</v>
      </c>
      <c r="I49" s="17"/>
      <c r="J49" s="18"/>
      <c r="K49" s="18"/>
      <c r="L49" s="1" t="e">
        <f>VLOOKUP(B49,#REF!,7,FALSE)</f>
        <v>#REF!</v>
      </c>
      <c r="M49" s="1" t="e">
        <f>VLOOKUP(B49,#REF!,8,FALSE)</f>
        <v>#REF!</v>
      </c>
      <c r="N49" s="1" t="e">
        <f t="shared" si="3"/>
        <v>#REF!</v>
      </c>
      <c r="P49" s="1" t="e">
        <f t="shared" si="4"/>
        <v>#REF!</v>
      </c>
      <c r="R49" s="1" t="e">
        <f t="shared" si="5"/>
        <v>#REF!</v>
      </c>
      <c r="T49" s="1" t="str">
        <f>VLOOKUP(B49,[2]Sheet1!$C$3:$H$528,6,FALSE)</f>
        <v> -   </v>
      </c>
      <c r="U49" s="1" t="e">
        <f>VLOOKUP(B49,[3]Sheet1!$C$3:$C$233,1,FALSE)</f>
        <v>#N/A</v>
      </c>
    </row>
    <row r="50" s="1" customFormat="1" ht="16.5" spans="1:21">
      <c r="A50" s="13">
        <v>45</v>
      </c>
      <c r="B50" s="14" t="s">
        <v>72</v>
      </c>
      <c r="C50" s="15">
        <v>1</v>
      </c>
      <c r="D50" s="16">
        <v>3250</v>
      </c>
      <c r="E50" s="16">
        <v>650</v>
      </c>
      <c r="F50" s="16">
        <f t="shared" si="0"/>
        <v>585</v>
      </c>
      <c r="G50" s="17"/>
      <c r="H50" s="17">
        <v>585</v>
      </c>
      <c r="I50" s="17"/>
      <c r="J50" s="18"/>
      <c r="K50" s="18"/>
      <c r="L50" s="1" t="e">
        <f>VLOOKUP(B50,#REF!,7,FALSE)</f>
        <v>#REF!</v>
      </c>
      <c r="M50" s="1" t="e">
        <f>VLOOKUP(B50,#REF!,8,FALSE)</f>
        <v>#REF!</v>
      </c>
      <c r="N50" s="1" t="e">
        <f t="shared" si="3"/>
        <v>#REF!</v>
      </c>
      <c r="P50" s="1" t="e">
        <f t="shared" si="4"/>
        <v>#REF!</v>
      </c>
      <c r="R50" s="1" t="e">
        <f t="shared" si="5"/>
        <v>#REF!</v>
      </c>
      <c r="T50" s="1">
        <f>VLOOKUP(B50,[2]Sheet1!$C$3:$H$528,6,FALSE)</f>
        <v>480000</v>
      </c>
      <c r="U50" s="1" t="e">
        <f>VLOOKUP(B50,[3]Sheet1!$C$3:$C$233,1,FALSE)</f>
        <v>#N/A</v>
      </c>
    </row>
    <row r="51" s="1" customFormat="1" ht="16.5" spans="1:21">
      <c r="A51" s="13">
        <v>46</v>
      </c>
      <c r="B51" s="14" t="s">
        <v>73</v>
      </c>
      <c r="C51" s="15">
        <v>1</v>
      </c>
      <c r="D51" s="16">
        <v>2497.94</v>
      </c>
      <c r="E51" s="16">
        <v>499.58</v>
      </c>
      <c r="F51" s="16">
        <f t="shared" si="0"/>
        <v>449.62</v>
      </c>
      <c r="G51" s="17"/>
      <c r="H51" s="17">
        <v>449.62</v>
      </c>
      <c r="I51" s="17"/>
      <c r="J51" s="18"/>
      <c r="K51" s="18"/>
      <c r="L51" s="1" t="e">
        <f>VLOOKUP(B51,#REF!,7,FALSE)</f>
        <v>#REF!</v>
      </c>
      <c r="M51" s="1" t="e">
        <f>VLOOKUP(B51,#REF!,8,FALSE)</f>
        <v>#REF!</v>
      </c>
      <c r="N51" s="1" t="e">
        <f t="shared" si="3"/>
        <v>#REF!</v>
      </c>
      <c r="P51" s="1" t="e">
        <f t="shared" si="4"/>
        <v>#REF!</v>
      </c>
      <c r="R51" s="1" t="e">
        <f t="shared" si="5"/>
        <v>#REF!</v>
      </c>
      <c r="T51" s="1" t="e">
        <f>VLOOKUP(B51,[2]Sheet1!$C$3:$H$528,6,FALSE)</f>
        <v>#N/A</v>
      </c>
      <c r="U51" s="1" t="e">
        <f>VLOOKUP(B51,[3]Sheet1!$C$3:$C$233,1,FALSE)</f>
        <v>#N/A</v>
      </c>
    </row>
    <row r="52" s="1" customFormat="1" ht="16.5" spans="1:21">
      <c r="A52" s="13">
        <v>47</v>
      </c>
      <c r="B52" s="14" t="s">
        <v>74</v>
      </c>
      <c r="C52" s="15">
        <v>1</v>
      </c>
      <c r="D52" s="16">
        <v>2000</v>
      </c>
      <c r="E52" s="16">
        <v>400</v>
      </c>
      <c r="F52" s="16">
        <f t="shared" si="0"/>
        <v>360</v>
      </c>
      <c r="G52" s="17"/>
      <c r="H52" s="17">
        <v>360</v>
      </c>
      <c r="I52" s="17"/>
      <c r="J52" s="18"/>
      <c r="K52" s="18"/>
      <c r="N52" s="1">
        <f t="shared" si="3"/>
        <v>0</v>
      </c>
      <c r="P52" s="1">
        <f t="shared" si="4"/>
        <v>0</v>
      </c>
      <c r="R52" s="1">
        <f t="shared" si="5"/>
        <v>0</v>
      </c>
      <c r="T52" s="1" t="e">
        <f>VLOOKUP(B52,[2]Sheet1!$C$3:$H$528,6,FALSE)</f>
        <v>#N/A</v>
      </c>
      <c r="U52" s="1" t="str">
        <f>VLOOKUP(B52,[3]Sheet1!$C$3:$C$233,1,FALSE)</f>
        <v>重庆市昊政电器有限公司</v>
      </c>
    </row>
    <row r="53" s="1" customFormat="1" ht="16.5" spans="1:21">
      <c r="A53" s="13">
        <v>48</v>
      </c>
      <c r="B53" s="14" t="s">
        <v>75</v>
      </c>
      <c r="C53" s="15">
        <v>1</v>
      </c>
      <c r="D53" s="16">
        <v>2124</v>
      </c>
      <c r="E53" s="16">
        <v>424.8</v>
      </c>
      <c r="F53" s="16">
        <f t="shared" si="0"/>
        <v>382.32</v>
      </c>
      <c r="G53" s="17"/>
      <c r="H53" s="17">
        <v>382.32</v>
      </c>
      <c r="I53" s="17"/>
      <c r="J53" s="18"/>
      <c r="K53" s="18"/>
      <c r="L53" s="1" t="e">
        <f>VLOOKUP(B53,#REF!,7,FALSE)</f>
        <v>#REF!</v>
      </c>
      <c r="M53" s="1" t="e">
        <f>VLOOKUP(B53,#REF!,8,FALSE)</f>
        <v>#REF!</v>
      </c>
      <c r="N53" s="1" t="e">
        <f t="shared" si="3"/>
        <v>#REF!</v>
      </c>
      <c r="P53" s="1" t="e">
        <f t="shared" si="4"/>
        <v>#REF!</v>
      </c>
      <c r="R53" s="1" t="e">
        <f t="shared" si="5"/>
        <v>#REF!</v>
      </c>
      <c r="T53" s="1" t="e">
        <f>VLOOKUP(B53,[2]Sheet1!$C$3:$H$528,6,FALSE)</f>
        <v>#N/A</v>
      </c>
      <c r="U53" s="1" t="str">
        <f>VLOOKUP(B53,[3]Sheet1!$C$3:$C$233,1,FALSE)</f>
        <v>重庆市南川区协和家电有限公司</v>
      </c>
    </row>
    <row r="54" s="1" customFormat="1" ht="16.5" spans="1:21">
      <c r="A54" s="13">
        <v>49</v>
      </c>
      <c r="B54" s="14" t="s">
        <v>76</v>
      </c>
      <c r="C54" s="15">
        <v>1</v>
      </c>
      <c r="D54" s="16">
        <v>169</v>
      </c>
      <c r="E54" s="16">
        <v>25.35</v>
      </c>
      <c r="F54" s="16">
        <f t="shared" si="0"/>
        <v>22.82</v>
      </c>
      <c r="G54" s="17"/>
      <c r="H54" s="17">
        <v>22.82</v>
      </c>
      <c r="I54" s="17"/>
      <c r="J54" s="18"/>
      <c r="K54" s="18"/>
      <c r="L54" s="1" t="e">
        <f>VLOOKUP(B54,#REF!,7,FALSE)</f>
        <v>#REF!</v>
      </c>
      <c r="M54" s="1" t="e">
        <f>VLOOKUP(B54,#REF!,8,FALSE)</f>
        <v>#REF!</v>
      </c>
      <c r="N54" s="1" t="e">
        <f t="shared" si="3"/>
        <v>#REF!</v>
      </c>
      <c r="P54" s="1" t="e">
        <f t="shared" si="4"/>
        <v>#REF!</v>
      </c>
      <c r="R54" s="1" t="e">
        <f t="shared" si="5"/>
        <v>#REF!</v>
      </c>
      <c r="T54" s="1">
        <f>VLOOKUP(B54,[2]Sheet1!$C$3:$H$528,6,FALSE)</f>
        <v>530000</v>
      </c>
      <c r="U54" s="1" t="e">
        <f>VLOOKUP(B54,[3]Sheet1!$C$3:$C$233,1,FALSE)</f>
        <v>#N/A</v>
      </c>
    </row>
    <row r="55" s="1" customFormat="1" ht="16.5" spans="1:21">
      <c r="A55" s="13">
        <v>50</v>
      </c>
      <c r="B55" s="14" t="s">
        <v>77</v>
      </c>
      <c r="C55" s="15">
        <v>1</v>
      </c>
      <c r="D55" s="16">
        <v>5739</v>
      </c>
      <c r="E55" s="16">
        <v>1147.8</v>
      </c>
      <c r="F55" s="16">
        <f t="shared" si="0"/>
        <v>1033.02</v>
      </c>
      <c r="G55" s="17"/>
      <c r="H55" s="17">
        <v>1033.02</v>
      </c>
      <c r="I55" s="17"/>
      <c r="J55" s="18"/>
      <c r="K55" s="18"/>
      <c r="N55" s="1">
        <f t="shared" si="3"/>
        <v>0</v>
      </c>
      <c r="P55" s="1">
        <f t="shared" si="4"/>
        <v>0</v>
      </c>
      <c r="R55" s="1">
        <f t="shared" si="5"/>
        <v>0</v>
      </c>
      <c r="T55" s="1">
        <f>VLOOKUP(B55,[2]Sheet1!$C$3:$H$528,6,FALSE)</f>
        <v>410000</v>
      </c>
      <c r="U55" s="1" t="e">
        <f>VLOOKUP(B55,[3]Sheet1!$C$3:$C$233,1,FALSE)</f>
        <v>#N/A</v>
      </c>
    </row>
    <row r="56" s="1" customFormat="1" ht="16.5" spans="1:21">
      <c r="A56" s="13">
        <v>51</v>
      </c>
      <c r="B56" s="14" t="s">
        <v>78</v>
      </c>
      <c r="C56" s="15">
        <v>1</v>
      </c>
      <c r="D56" s="16">
        <v>6916</v>
      </c>
      <c r="E56" s="16">
        <v>1383.2</v>
      </c>
      <c r="F56" s="16">
        <f t="shared" si="0"/>
        <v>1244.88</v>
      </c>
      <c r="G56" s="17"/>
      <c r="H56" s="17">
        <v>1244.88</v>
      </c>
      <c r="I56" s="17"/>
      <c r="J56" s="18"/>
      <c r="K56" s="18"/>
      <c r="L56" s="1" t="e">
        <f>VLOOKUP(B56,#REF!,7,FALSE)</f>
        <v>#REF!</v>
      </c>
      <c r="M56" s="1" t="e">
        <f>VLOOKUP(B56,#REF!,8,FALSE)</f>
        <v>#REF!</v>
      </c>
      <c r="N56" s="1" t="e">
        <f t="shared" si="3"/>
        <v>#REF!</v>
      </c>
      <c r="P56" s="1" t="e">
        <f t="shared" si="4"/>
        <v>#REF!</v>
      </c>
      <c r="R56" s="1" t="e">
        <f t="shared" si="5"/>
        <v>#REF!</v>
      </c>
      <c r="T56" s="1">
        <f>VLOOKUP(B56,[2]Sheet1!$C$3:$H$528,6,FALSE)</f>
        <v>340000</v>
      </c>
      <c r="U56" s="1" t="e">
        <f>VLOOKUP(B56,[3]Sheet1!$C$3:$C$233,1,FALSE)</f>
        <v>#N/A</v>
      </c>
    </row>
    <row r="57" s="1" customFormat="1" ht="16.5" spans="1:21">
      <c r="A57" s="13">
        <v>52</v>
      </c>
      <c r="B57" s="14" t="s">
        <v>79</v>
      </c>
      <c r="C57" s="15">
        <v>1</v>
      </c>
      <c r="D57" s="16">
        <v>4299</v>
      </c>
      <c r="E57" s="16">
        <v>859.8</v>
      </c>
      <c r="F57" s="16">
        <f t="shared" si="0"/>
        <v>773.82</v>
      </c>
      <c r="G57" s="17"/>
      <c r="H57" s="17">
        <v>773.82</v>
      </c>
      <c r="I57" s="17"/>
      <c r="J57" s="18"/>
      <c r="K57" s="18"/>
      <c r="N57" s="1">
        <f t="shared" si="3"/>
        <v>0</v>
      </c>
      <c r="P57" s="1">
        <f t="shared" si="4"/>
        <v>0</v>
      </c>
      <c r="R57" s="1">
        <f t="shared" si="5"/>
        <v>0</v>
      </c>
      <c r="T57" s="1" t="str">
        <f>VLOOKUP(B57,[2]Sheet1!$C$3:$H$528,6,FALSE)</f>
        <v> -   </v>
      </c>
      <c r="U57" s="1" t="e">
        <f>VLOOKUP(B57,[3]Sheet1!$C$3:$C$233,1,FALSE)</f>
        <v>#N/A</v>
      </c>
    </row>
    <row r="58" s="1" customFormat="1" ht="16.5" spans="1:21">
      <c r="A58" s="13">
        <v>53</v>
      </c>
      <c r="B58" s="14" t="s">
        <v>80</v>
      </c>
      <c r="C58" s="15">
        <v>1</v>
      </c>
      <c r="D58" s="16">
        <v>3999</v>
      </c>
      <c r="E58" s="16">
        <v>799.8</v>
      </c>
      <c r="F58" s="16">
        <f t="shared" si="0"/>
        <v>719.82</v>
      </c>
      <c r="G58" s="17"/>
      <c r="H58" s="17">
        <v>719.82</v>
      </c>
      <c r="I58" s="17"/>
      <c r="J58" s="18"/>
      <c r="K58" s="18"/>
      <c r="N58" s="1">
        <f t="shared" si="3"/>
        <v>0</v>
      </c>
      <c r="P58" s="1">
        <f t="shared" si="4"/>
        <v>0</v>
      </c>
      <c r="R58" s="1">
        <f t="shared" si="5"/>
        <v>0</v>
      </c>
      <c r="T58" s="1" t="str">
        <f>VLOOKUP(B58,[2]Sheet1!$C$3:$H$528,6,FALSE)</f>
        <v> -   </v>
      </c>
      <c r="U58" s="1" t="e">
        <f>VLOOKUP(B58,[3]Sheet1!$C$3:$C$233,1,FALSE)</f>
        <v>#N/A</v>
      </c>
    </row>
    <row r="59" s="1" customFormat="1" ht="16.5" spans="1:21">
      <c r="A59" s="13">
        <v>54</v>
      </c>
      <c r="B59" s="14" t="s">
        <v>81</v>
      </c>
      <c r="C59" s="15">
        <v>1</v>
      </c>
      <c r="D59" s="16">
        <v>3125</v>
      </c>
      <c r="E59" s="16">
        <v>625</v>
      </c>
      <c r="F59" s="16">
        <f t="shared" si="0"/>
        <v>562.5</v>
      </c>
      <c r="G59" s="17"/>
      <c r="H59" s="17">
        <v>562.5</v>
      </c>
      <c r="I59" s="17"/>
      <c r="J59" s="18"/>
      <c r="K59" s="18"/>
      <c r="N59" s="1">
        <f t="shared" si="3"/>
        <v>0</v>
      </c>
      <c r="P59" s="1">
        <f t="shared" si="4"/>
        <v>0</v>
      </c>
      <c r="R59" s="1">
        <f t="shared" si="5"/>
        <v>0</v>
      </c>
      <c r="T59" s="1" t="e">
        <f>VLOOKUP(B59,[2]Sheet1!$C$3:$H$528,6,FALSE)</f>
        <v>#N/A</v>
      </c>
      <c r="U59" s="1" t="str">
        <f>VLOOKUP(B59,[3]Sheet1!$C$3:$C$233,1,FALSE)</f>
        <v>重庆市佳友电器有限责任公司</v>
      </c>
    </row>
    <row r="60" s="1" customFormat="1" ht="16.5" spans="1:21">
      <c r="A60" s="13">
        <v>55</v>
      </c>
      <c r="B60" s="14" t="s">
        <v>82</v>
      </c>
      <c r="C60" s="15">
        <v>1</v>
      </c>
      <c r="D60" s="16">
        <v>6199</v>
      </c>
      <c r="E60" s="16">
        <v>1239.8</v>
      </c>
      <c r="F60" s="16">
        <f t="shared" si="0"/>
        <v>1115.82</v>
      </c>
      <c r="G60" s="17"/>
      <c r="H60" s="17">
        <v>1115.82</v>
      </c>
      <c r="I60" s="17"/>
      <c r="J60" s="18"/>
      <c r="K60" s="18"/>
    </row>
    <row r="61" s="1" customFormat="1" ht="16.5" spans="1:21">
      <c r="A61" s="13" t="s">
        <v>14</v>
      </c>
      <c r="B61" s="13"/>
      <c r="C61" s="20">
        <f t="shared" ref="C61:K61" si="10">SUM(C6:C60)</f>
        <v>391331</v>
      </c>
      <c r="D61" s="20">
        <f t="shared" si="10"/>
        <v>1284901651.56</v>
      </c>
      <c r="E61" s="20">
        <f t="shared" si="10"/>
        <v>244049010.12</v>
      </c>
      <c r="F61" s="20">
        <f t="shared" si="10"/>
        <v>219644109.18</v>
      </c>
      <c r="G61" s="20">
        <f t="shared" si="10"/>
        <v>68840000</v>
      </c>
      <c r="H61" s="20">
        <f t="shared" si="10"/>
        <v>139807295.63</v>
      </c>
      <c r="I61" s="20">
        <f t="shared" si="10"/>
        <v>0</v>
      </c>
      <c r="J61" s="20">
        <f t="shared" si="10"/>
        <v>11001175.92</v>
      </c>
      <c r="K61" s="20">
        <f t="shared" si="10"/>
        <v>11001175.92</v>
      </c>
      <c r="P61" s="1">
        <f>N61-O61-L61</f>
        <v>0</v>
      </c>
      <c r="R61" s="1">
        <f>P61-Q61</f>
        <v>0</v>
      </c>
    </row>
    <row r="62" s="1" customFormat="1" spans="1:21">
      <c r="A62" s="2" t="s">
        <v>83</v>
      </c>
      <c r="B62" s="2"/>
      <c r="C62" s="2"/>
      <c r="D62" s="2"/>
      <c r="E62" s="2"/>
      <c r="F62" s="2"/>
      <c r="G62" s="2"/>
      <c r="H62" s="2"/>
      <c r="I62" s="2"/>
      <c r="J62" s="2"/>
      <c r="K62" s="3"/>
      <c r="P62" s="1">
        <f>N62-O62-L62</f>
        <v>0</v>
      </c>
      <c r="R62" s="1">
        <f>P62-Q62</f>
        <v>0</v>
      </c>
    </row>
  </sheetData>
  <mergeCells count="5">
    <mergeCell ref="A2:J2"/>
    <mergeCell ref="A61:B61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WHX</dc:creator>
  <cp:lastModifiedBy>微信用户</cp:lastModifiedBy>
  <dcterms:created xsi:type="dcterms:W3CDTF">2023-05-12T11:15:00Z</dcterms:created>
  <dcterms:modified xsi:type="dcterms:W3CDTF">2025-11-18T01:54:31Z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DBC7BBC227874C76B76F55BB09372807_13</vt:lpwstr>
  </property>
</Properties>
</file>